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Price Quotation" sheetId="2" r:id="rId1"/>
    <sheet name="NWH1000-CMOS-P" sheetId="3" r:id="rId2"/>
    <sheet name="NWH1000-SCMOS" sheetId="4" r:id="rId3"/>
    <sheet name="NWH1000-UV" sheetId="5" r:id="rId4"/>
    <sheet name="NWH1000-NIR" sheetId="6" r:id="rId5"/>
    <sheet name="NWH1000-SWIR" sheetId="7" r:id="rId6"/>
    <sheet name="NWH1000-LWIR" sheetId="8" r:id="rId7"/>
    <sheet name="NWH3000-VNIR" sheetId="9" r:id="rId8"/>
    <sheet name="NWH3000-NIR" sheetId="10" r:id="rId9"/>
    <sheet name="NWH4000VIS" sheetId="11" r:id="rId10"/>
    <sheet name="NWH4000VNIR" sheetId="12" r:id="rId11"/>
    <sheet name="NWH5000" sheetId="13" r:id="rId12"/>
    <sheet name="NWH6000" sheetId="14" r:id="rId13"/>
    <sheet name="NWH8000" sheetId="15" r:id="rId14"/>
    <sheet name="NWH9000E" sheetId="16" r:id="rId15"/>
    <sheet name="NWH9000U" sheetId="17" r:id="rId16"/>
    <sheet name="NWH9000L-VNIR" sheetId="18" r:id="rId17"/>
    <sheet name="NWH9000L-NIR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FC77AC6B135F4E48A3F356F8090BC634" descr="NWH6000"/>
        <xdr:cNvPicPr>
          <a:picLocks noChangeAspect="1"/>
        </xdr:cNvPicPr>
      </xdr:nvPicPr>
      <xdr:blipFill>
        <a:blip r:embed="rId1"/>
        <a:srcRect l="12983" t="19845" r="12828" b="18641"/>
        <a:stretch>
          <a:fillRect/>
        </a:stretch>
      </xdr:blipFill>
      <xdr:spPr>
        <a:xfrm>
          <a:off x="129540" y="8529320"/>
          <a:ext cx="1679575" cy="1394460"/>
        </a:xfrm>
        <a:prstGeom prst="rect">
          <a:avLst/>
        </a:prstGeom>
      </xdr:spPr>
    </xdr:pic>
  </etc:cellImage>
  <etc:cellImage>
    <xdr:pic>
      <xdr:nvPicPr>
        <xdr:cNvPr id="12" name="ID_2CCB6D42896F45E4A98477101B119695" descr="NWH9000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360" y="17023080"/>
          <a:ext cx="1449705" cy="1449705"/>
        </a:xfrm>
        <a:prstGeom prst="rect">
          <a:avLst/>
        </a:prstGeom>
      </xdr:spPr>
    </xdr:pic>
  </etc:cellImage>
  <etc:cellImage>
    <xdr:pic>
      <xdr:nvPicPr>
        <xdr:cNvPr id="11" name="ID_0106CD25916041259F17ED05A6169DCF" descr="NWH9000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5537815"/>
          <a:ext cx="1779905" cy="1371600"/>
        </a:xfrm>
        <a:prstGeom prst="rect">
          <a:avLst/>
        </a:prstGeom>
      </xdr:spPr>
    </xdr:pic>
  </etc:cellImage>
  <etc:cellImage>
    <xdr:pic>
      <xdr:nvPicPr>
        <xdr:cNvPr id="10" name="ID_710E26ACFB3F4D909647596331217AD9" descr="NWH9000L-NI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2420" y="14004290"/>
          <a:ext cx="1407160" cy="1404620"/>
        </a:xfrm>
        <a:prstGeom prst="rect">
          <a:avLst/>
        </a:prstGeom>
      </xdr:spPr>
    </xdr:pic>
  </etc:cellImage>
  <etc:cellImage>
    <xdr:pic>
      <xdr:nvPicPr>
        <xdr:cNvPr id="9" name="ID_ABA4230DB58145BABDB2E46B0AD623EC" descr="NWH9000L-VNIR"/>
        <xdr:cNvPicPr>
          <a:picLocks noChangeAspect="1"/>
        </xdr:cNvPicPr>
      </xdr:nvPicPr>
      <xdr:blipFill>
        <a:blip r:embed="rId5"/>
        <a:srcRect l="15682" t="19016" r="17072" b="19687"/>
        <a:stretch>
          <a:fillRect/>
        </a:stretch>
      </xdr:blipFill>
      <xdr:spPr>
        <a:xfrm>
          <a:off x="236220" y="12499340"/>
          <a:ext cx="1536065" cy="1408430"/>
        </a:xfrm>
        <a:prstGeom prst="rect">
          <a:avLst/>
        </a:prstGeom>
      </xdr:spPr>
    </xdr:pic>
  </etc:cellImage>
  <etc:cellImage>
    <xdr:pic>
      <xdr:nvPicPr>
        <xdr:cNvPr id="2" name="ID_FA602B1115A742498C6CB59D9B4E09A9" descr="NWH8000"/>
        <xdr:cNvPicPr>
          <a:picLocks noChangeAspect="1"/>
        </xdr:cNvPicPr>
      </xdr:nvPicPr>
      <xdr:blipFill>
        <a:blip r:embed="rId6"/>
        <a:srcRect l="19328" t="12565" r="18487" b="13087"/>
        <a:stretch>
          <a:fillRect/>
        </a:stretch>
      </xdr:blipFill>
      <xdr:spPr>
        <a:xfrm>
          <a:off x="123190" y="10269855"/>
          <a:ext cx="1734185" cy="2096135"/>
        </a:xfrm>
        <a:prstGeom prst="rect">
          <a:avLst/>
        </a:prstGeom>
      </xdr:spPr>
    </xdr:pic>
  </etc:cellImage>
  <etc:cellImage>
    <xdr:pic>
      <xdr:nvPicPr>
        <xdr:cNvPr id="7" name="ID_CFDEAEF321C84404BBD852D8C1F0075B" descr="NWH5000"/>
        <xdr:cNvPicPr>
          <a:picLocks noChangeAspect="1"/>
        </xdr:cNvPicPr>
      </xdr:nvPicPr>
      <xdr:blipFill>
        <a:blip r:embed="rId7"/>
        <a:srcRect l="11740" t="5285" r="14701" b="3938"/>
        <a:stretch>
          <a:fillRect/>
        </a:stretch>
      </xdr:blipFill>
      <xdr:spPr>
        <a:xfrm>
          <a:off x="502920" y="6682740"/>
          <a:ext cx="1027430" cy="1281430"/>
        </a:xfrm>
        <a:prstGeom prst="rect">
          <a:avLst/>
        </a:prstGeom>
      </xdr:spPr>
    </xdr:pic>
  </etc:cellImage>
  <etc:cellImage>
    <xdr:pic>
      <xdr:nvPicPr>
        <xdr:cNvPr id="6" name="ID_418AFCF591C84FA68FD9D3458B52828B" descr="NWH4000VNI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6530" y="5163185"/>
          <a:ext cx="1644015" cy="1413510"/>
        </a:xfrm>
        <a:prstGeom prst="rect">
          <a:avLst/>
        </a:prstGeom>
      </xdr:spPr>
    </xdr:pic>
  </etc:cellImage>
  <etc:cellImage>
    <xdr:pic>
      <xdr:nvPicPr>
        <xdr:cNvPr id="5" name="ID_B48C31DD804C475F91F038CE05A43B20" descr="NWH4000VIS"/>
        <xdr:cNvPicPr>
          <a:picLocks noChangeAspect="1"/>
        </xdr:cNvPicPr>
      </xdr:nvPicPr>
      <xdr:blipFill>
        <a:blip r:embed="rId9"/>
        <a:srcRect l="9227" t="7073" r="12076" b="8057"/>
        <a:stretch>
          <a:fillRect/>
        </a:stretch>
      </xdr:blipFill>
      <xdr:spPr>
        <a:xfrm>
          <a:off x="411480" y="3771900"/>
          <a:ext cx="1104900" cy="1203960"/>
        </a:xfrm>
        <a:prstGeom prst="rect">
          <a:avLst/>
        </a:prstGeom>
      </xdr:spPr>
    </xdr:pic>
  </etc:cellImage>
  <etc:cellImage>
    <xdr:pic>
      <xdr:nvPicPr>
        <xdr:cNvPr id="3" name="ID_7BD2FB07E9CF46E9A7F27BED53EA44FF" descr="NWH300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5590" y="2131060"/>
          <a:ext cx="1403985" cy="1427480"/>
        </a:xfrm>
        <a:prstGeom prst="rect">
          <a:avLst/>
        </a:prstGeom>
      </xdr:spPr>
    </xdr:pic>
  </etc:cellImage>
  <etc:cellImage>
    <xdr:pic>
      <xdr:nvPicPr>
        <xdr:cNvPr id="4" name="ID_273A6B7F86B04FF3B75469AB3D7BC0CD" descr="NWH1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0520" y="626745"/>
          <a:ext cx="1360170" cy="13982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<sst xmlns="http://schemas.openxmlformats.org/spreadsheetml/2006/main" count="1241" uniqueCount="646">
  <si>
    <t>Picture</t>
  </si>
  <si>
    <t>Product</t>
  </si>
  <si>
    <t>Serice</t>
  </si>
  <si>
    <t>Model</t>
  </si>
  <si>
    <t>Market Price(＄)</t>
  </si>
  <si>
    <t>Note</t>
  </si>
  <si>
    <t>1.Research-grade Hyperspectral Camera</t>
  </si>
  <si>
    <t>NWH1000</t>
  </si>
  <si>
    <t>NWH1000-CMOS-P</t>
  </si>
  <si>
    <t>NWH1000-SCMOS</t>
  </si>
  <si>
    <t>NWH1000-UV</t>
  </si>
  <si>
    <t>NWH1000-NIR</t>
  </si>
  <si>
    <t>NWH1000-SWIR</t>
  </si>
  <si>
    <t>NWH1000-LWIR</t>
  </si>
  <si>
    <t>2.Industrial-grade Hyperspectral Camera</t>
  </si>
  <si>
    <t>NWH3000</t>
  </si>
  <si>
    <t>NWH3000-VNIR-C</t>
  </si>
  <si>
    <t>NWH3000-VNIR-U</t>
  </si>
  <si>
    <t>NWH3000-VNIR-S</t>
  </si>
  <si>
    <t>NWH3000-NIR-U</t>
  </si>
  <si>
    <t>NWH3000-NIR-S</t>
  </si>
  <si>
    <t>NWH3000-NIR-X</t>
  </si>
  <si>
    <t>3.Hyperspectral Colorimeter</t>
  </si>
  <si>
    <t>NWH4000</t>
  </si>
  <si>
    <t>NWH4000VIS</t>
  </si>
  <si>
    <t>4.Desktop Wide-Spectrum 
Hyperspectral 
Imaging Analyzer</t>
  </si>
  <si>
    <t>NWH4000VNIR</t>
  </si>
  <si>
    <t>4.Microscopic Hyperspectral Imager</t>
  </si>
  <si>
    <t>NWH5000</t>
  </si>
  <si>
    <t>NWH5000-VNIR-U</t>
  </si>
  <si>
    <t>NWH5000-VNIR-S</t>
  </si>
  <si>
    <t>NWH5000-NIR-U</t>
  </si>
  <si>
    <t>6.Mobile Hyperspectral 
Imager</t>
  </si>
  <si>
    <t>NWH6000</t>
  </si>
  <si>
    <t>NWH6000-VNIR-U</t>
  </si>
  <si>
    <t>NWH6000-VNIR-S</t>
  </si>
  <si>
    <t>NWH6000-VNIR-X</t>
  </si>
  <si>
    <t>NWH6000-NIR-U</t>
  </si>
  <si>
    <t>NWH6000-NIR-S</t>
  </si>
  <si>
    <t>7.Laboratory Hyperspectral Imaging System</t>
  </si>
  <si>
    <t>NWH8000</t>
  </si>
  <si>
    <t>NWH8000-VNIR-U</t>
  </si>
  <si>
    <t>NWH8000-VNIR-S</t>
  </si>
  <si>
    <t>NWH8000-NIR-U</t>
  </si>
  <si>
    <t>NWH8000-NIR-S</t>
  </si>
  <si>
    <t>NWH8000-SWIR-U</t>
  </si>
  <si>
    <t>8.Visible-NIR Hyperspectral Payload</t>
  </si>
  <si>
    <t>NWH9000</t>
  </si>
  <si>
    <t>NWH9000L-VNIR</t>
  </si>
  <si>
    <t>Including M350 UAV</t>
  </si>
  <si>
    <t>Excluding M350 UAV</t>
  </si>
  <si>
    <t>9.Near Infrared Hyperspectral Module</t>
  </si>
  <si>
    <t>NWH9000L-NIR</t>
  </si>
  <si>
    <t>10.Visible–Shortwave Infrared Hyperspectral Module</t>
  </si>
  <si>
    <t>NWH9000U</t>
  </si>
  <si>
    <t>Includes UAV</t>
  </si>
  <si>
    <t>11.Intelligent UAV-Based Hyperspectral System</t>
  </si>
  <si>
    <t>NWH9000E</t>
  </si>
  <si>
    <t>Research-grade Hyperspectral Camera</t>
  </si>
  <si>
    <t>Return</t>
  </si>
  <si>
    <t>NWY1000-CMOS-P</t>
  </si>
  <si>
    <t>Spectral Resolution</t>
  </si>
  <si>
    <t>Linearly-tunable transmission grating spectrometer</t>
  </si>
  <si>
    <t>Spectral Range</t>
  </si>
  <si>
    <t>400–1000 nm</t>
  </si>
  <si>
    <t>Better than 2.3 nm</t>
  </si>
  <si>
    <t>Sampling Interval</t>
  </si>
  <si>
    <t>2.8 nm</t>
  </si>
  <si>
    <t>F-number</t>
  </si>
  <si>
    <t>F/2.4</t>
  </si>
  <si>
    <t>Detector Type</t>
  </si>
  <si>
    <t>CMOS</t>
  </si>
  <si>
    <t>Detector Interface</t>
  </si>
  <si>
    <t>GigE</t>
  </si>
  <si>
    <t>Detector Power Supply</t>
  </si>
  <si>
    <t>External, 12V DC, 4.2W</t>
  </si>
  <si>
    <t>Detector Size</t>
  </si>
  <si>
    <t>1.1” (14.5 mm x 9.9 mm)</t>
  </si>
  <si>
    <t>Native Resolution</t>
  </si>
  <si>
    <t>1600 x 1100 pixels</t>
  </si>
  <si>
    <t>Pixel Size</t>
  </si>
  <si>
    <t>9 µm x 9 µm</t>
  </si>
  <si>
    <t>Effective Pixel Depth</t>
  </si>
  <si>
    <t>12 bits</t>
  </si>
  <si>
    <t>Effective Slit Length</t>
  </si>
  <si>
    <t>14.2 mm</t>
  </si>
  <si>
    <t>Slit Width</t>
  </si>
  <si>
    <t>30 µm</t>
  </si>
  <si>
    <t>Recommended Binning</t>
  </si>
  <si>
    <t>4 x 4</t>
  </si>
  <si>
    <t>Effective Spatial Pixels</t>
  </si>
  <si>
    <t>Spectral Bands</t>
  </si>
  <si>
    <t>Field of View (FOV)</t>
  </si>
  <si>
    <t>22.9° @ f=35 mm</t>
  </si>
  <si>
    <t>Instantaneous Field of View (IFOV)</t>
  </si>
  <si>
    <t>0.85 mrad @ f=35 mm</t>
  </si>
  <si>
    <t>Frame Rate</t>
  </si>
  <si>
    <t>68 fps</t>
  </si>
  <si>
    <t>Dimensions</t>
  </si>
  <si>
    <t>Approx. 280 mm x 80 mm x 70 mm</t>
  </si>
  <si>
    <t>Weight</t>
  </si>
  <si>
    <t>&lt;1.5 kg</t>
  </si>
  <si>
    <t>Operating Temperature</t>
  </si>
  <si>
    <t>0–40°C</t>
  </si>
  <si>
    <t>Storage Temperature</t>
  </si>
  <si>
    <t>0–50°C</t>
  </si>
  <si>
    <t>2.4 nm</t>
  </si>
  <si>
    <t>Detector</t>
  </si>
  <si>
    <t>SCMOS (TE Cooled)</t>
  </si>
  <si>
    <t>USB 3.0</t>
  </si>
  <si>
    <t>External power supply, 12V DC, 4.3W</t>
  </si>
  <si>
    <t>Detector Target Area Size</t>
  </si>
  <si>
    <t>1.2" (13.3 mm x 13.3 mm)</t>
  </si>
  <si>
    <t>Native Detector Resolution</t>
  </si>
  <si>
    <t>2048 x 2048</t>
  </si>
  <si>
    <t>Native Detector Pixel Size</t>
  </si>
  <si>
    <t>6.5 µm x 6.5 µm</t>
  </si>
  <si>
    <t>Effective Pixel Bit-Depth</t>
  </si>
  <si>
    <t>13.3 mm</t>
  </si>
  <si>
    <t>Recommended Pixel Binning</t>
  </si>
  <si>
    <t>Number of Spatial Effective Pixels</t>
  </si>
  <si>
    <t>Number of Spectral Bands</t>
  </si>
  <si>
    <t>≥ 300</t>
  </si>
  <si>
    <t>21° @ f = 35 mm</t>
  </si>
  <si>
    <t>0.74 mrad @ f = 35 mm</t>
  </si>
  <si>
    <t>72 fps</t>
  </si>
  <si>
    <t>Approximately 350 mm x 90 mm x 90 mm</t>
  </si>
  <si>
    <t>&lt;2 kg</t>
  </si>
  <si>
    <t>–0 to 40 °C</t>
  </si>
  <si>
    <t>–0 to 50 °C</t>
  </si>
  <si>
    <t>NWY1000-UV</t>
  </si>
  <si>
    <t>Spectral Dispersion Method</t>
  </si>
  <si>
    <t>Linear-type transmission grating</t>
  </si>
  <si>
    <t>250–490 nm</t>
  </si>
  <si>
    <t>Better than 2 nm</t>
  </si>
  <si>
    <t>0.9 nm</t>
  </si>
  <si>
    <t>F/2.8</t>
  </si>
  <si>
    <t>12V DC, 13.6W</t>
  </si>
  <si>
    <t>Detector Sensor Size</t>
  </si>
  <si>
    <t>9.47 mm × 7.58 mm</t>
  </si>
  <si>
    <t>Detector Native Resolution</t>
  </si>
  <si>
    <t>1280 × 1024</t>
  </si>
  <si>
    <t>Detector Pixel Size</t>
  </si>
  <si>
    <t>7.4 μm × 7.4 μm</t>
  </si>
  <si>
    <t>Effective Bit Depth</t>
  </si>
  <si>
    <t>8.8 mm</t>
  </si>
  <si>
    <t>20 μm</t>
  </si>
  <si>
    <t>2 × 2</t>
  </si>
  <si>
    <t>&gt;560 (2× binning)</t>
  </si>
  <si>
    <t>&gt;250 (2× binning)</t>
  </si>
  <si>
    <t>18.8° @ f = 25 mm</t>
  </si>
  <si>
    <t>Instantaneous FOV (IFOV)</t>
  </si>
  <si>
    <t>0.8 mrad @ f = 25 mm</t>
  </si>
  <si>
    <t>40 fps @ 12-bit / 200 fps @ 10-bit</t>
  </si>
  <si>
    <t>Approx. 335 mm × 88 mm × 83 mm</t>
  </si>
  <si>
    <t>0–40 °C</t>
  </si>
  <si>
    <t>0–50 °C</t>
  </si>
  <si>
    <t>NWY1000-NIR</t>
  </si>
  <si>
    <t>900–1700 nm</t>
  </si>
  <si>
    <t>Better than 6 nm</t>
  </si>
  <si>
    <t>1.7 nm</t>
  </si>
  <si>
    <t>F/2.0</t>
  </si>
  <si>
    <t>InGaAs (TE Cooled)</t>
  </si>
  <si>
    <t>12V DC, 8.4W (TEC OFF) / 16W (TEC ON)</t>
  </si>
  <si>
    <t>9.6 mm × 7.68 mm</t>
  </si>
  <si>
    <t>640 × 512</t>
  </si>
  <si>
    <t>15 µm × 15 µm</t>
  </si>
  <si>
    <t>14 bits</t>
  </si>
  <si>
    <t>9.6 mm</t>
  </si>
  <si>
    <t>1 × 1</t>
  </si>
  <si>
    <t>15.6° @ f = 35 mm</t>
  </si>
  <si>
    <t>0.43 mrad @ f = 35 mm</t>
  </si>
  <si>
    <t>175 fps</t>
  </si>
  <si>
    <t>300 mm × 105 mm × 90 mm (excluding lens)</t>
  </si>
  <si>
    <t>&lt;3 kg</t>
  </si>
  <si>
    <t>NWY1000-SWIR</t>
  </si>
  <si>
    <t>Folded-type transmission grating</t>
  </si>
  <si>
    <t>900–2500 nm</t>
  </si>
  <si>
    <t>Better than 10 nm</t>
  </si>
  <si>
    <t>3 nm</t>
  </si>
  <si>
    <t>HgCdTe (Stirling-cooled)</t>
  </si>
  <si>
    <t>Gigabit Ethernet</t>
  </si>
  <si>
    <t>24V DC</t>
  </si>
  <si>
    <t>≥400</t>
  </si>
  <si>
    <t>21.8° @ f = 25 mm</t>
  </si>
  <si>
    <t>1.2 mrad @ f = 25 mm</t>
  </si>
  <si>
    <t>≥100 fps</t>
  </si>
  <si>
    <t>Approx. 500 mm × 150 mm × 150 mm (excluding lens)</t>
  </si>
  <si>
    <t>&lt;8 kg</t>
  </si>
  <si>
    <r>
      <rPr>
        <b/>
        <sz val="12"/>
        <color rgb="FF000000"/>
        <rFont val="Arial"/>
        <charset val="204"/>
      </rPr>
      <t>Hyperspectral Imager</t>
    </r>
    <r>
      <rPr>
        <b/>
        <sz val="12"/>
        <color rgb="FF000000"/>
        <rFont val="宋体"/>
        <charset val="204"/>
      </rPr>
      <t>（</t>
    </r>
    <r>
      <rPr>
        <b/>
        <sz val="12"/>
        <color rgb="FF000000"/>
        <rFont val="Arial"/>
        <charset val="204"/>
      </rPr>
      <t>LWIR)</t>
    </r>
  </si>
  <si>
    <t>NWY1000-LWIR</t>
  </si>
  <si>
    <t>Folded-type reflective grating</t>
  </si>
  <si>
    <t>7.7–12.5 μm</t>
  </si>
  <si>
    <t>Better than 40 nm</t>
  </si>
  <si>
    <t>Cooled infrared detector</t>
  </si>
  <si>
    <t>≥12°</t>
  </si>
  <si>
    <t>Lens Mount</t>
  </si>
  <si>
    <t>C-Mount</t>
  </si>
  <si>
    <t>250 mm × 200 mm × 90 mm</t>
  </si>
  <si>
    <t>&lt;12 kg</t>
  </si>
  <si>
    <t>Software</t>
  </si>
  <si>
    <t>Acquisition software + SDK</t>
  </si>
  <si>
    <t>Packaging</t>
  </si>
  <si>
    <t>Custom protective case</t>
  </si>
  <si>
    <t>Industrial-grade Hyperspectral Camera</t>
  </si>
  <si>
    <t>Specification</t>
  </si>
  <si>
    <t>Linear-type transmission grating dispersion</t>
  </si>
  <si>
    <t>Folded-type transmission grating dispersion</t>
  </si>
  <si>
    <t>400-780 nm</t>
  </si>
  <si>
    <t>400-1000 nm</t>
  </si>
  <si>
    <t>380-1000 nm</t>
  </si>
  <si>
    <t>Better than 2.5 nm</t>
  </si>
  <si>
    <t>Better than 5 nm</t>
  </si>
  <si>
    <t>F/2.6</t>
  </si>
  <si>
    <t>F/1.7</t>
  </si>
  <si>
    <t>CameraLink</t>
  </si>
  <si>
    <t>12V DC, &lt;10 W</t>
  </si>
  <si>
    <t>9 µm × 9 µm</t>
  </si>
  <si>
    <t>Effective Pixel Bit Depth</t>
  </si>
  <si>
    <t>Effective Spatial Pixel Count</t>
  </si>
  <si>
    <t>≥1568</t>
  </si>
  <si>
    <t>≥1150</t>
  </si>
  <si>
    <t>360 (2x)</t>
  </si>
  <si>
    <t>228 (4x)</t>
  </si>
  <si>
    <t>224 (2x)</t>
  </si>
  <si>
    <t>≥65° @ f=8mm</t>
  </si>
  <si>
    <t>≥80° @ f=8mm</t>
  </si>
  <si>
    <t>3.125 mrad @ f=8mm</t>
  </si>
  <si>
    <t>3.91 mrad @ f=8mm</t>
  </si>
  <si>
    <t>Full Spectrum Frame Rate</t>
  </si>
  <si>
    <t>≥750 fps (4x)</t>
  </si>
  <si>
    <t>≥500 fps (4x)</t>
  </si>
  <si>
    <t>≥1000 fps (4x)</t>
  </si>
  <si>
    <t>Lens Interface</t>
  </si>
  <si>
    <t>220 x 80 x 80 mm (excluding lens)</t>
  </si>
  <si>
    <t>250 x 80 x 80 mm (excluding lens)</t>
  </si>
  <si>
    <t>200 x 160 x 80 mm (excluding lens)</t>
  </si>
  <si>
    <t>&lt;2.5 kg</t>
  </si>
  <si>
    <t>0-40°C</t>
  </si>
  <si>
    <t>0-50°C</t>
  </si>
  <si>
    <t>900-1700 nm</t>
  </si>
  <si>
    <t>Better than 8 nm</t>
  </si>
  <si>
    <t>12V DC, 8.4W (TEC OFF) / 16W</t>
  </si>
  <si>
    <t>&gt;224</t>
  </si>
  <si>
    <t>≥60° @ f=8mm</t>
  </si>
  <si>
    <t>≥75° @ f=8mm</t>
  </si>
  <si>
    <t>1.875 mrad @ f=8mm</t>
  </si>
  <si>
    <t>2.5 mrad @ f=8mm</t>
  </si>
  <si>
    <t>700 fps</t>
  </si>
  <si>
    <t>1400 fps</t>
  </si>
  <si>
    <t>2500 fps</t>
  </si>
  <si>
    <t>326 x 105 x 85 mm (excluding lens)</t>
  </si>
  <si>
    <t>244 x 205 x 98 mm (excluding lens)</t>
  </si>
  <si>
    <t>&lt;4 kg</t>
  </si>
  <si>
    <t>NWH4000VIS Hyperspectral Colorimeter</t>
  </si>
  <si>
    <t>Module</t>
  </si>
  <si>
    <t>FunctionDescription/Technical Specifications</t>
  </si>
  <si>
    <t>Color Measurement Parameters</t>
  </si>
  <si>
    <t>Measurement Area: 20cm * 30cm</t>
  </si>
  <si>
    <t>Color Difference (ΔE*Lab): Resolution of 0.3</t>
  </si>
  <si>
    <t>Hyperspectral Camera</t>
  </si>
  <si>
    <t>Spectral Range: 400-780nm</t>
  </si>
  <si>
    <t>Spectral Resolution: 2nm</t>
  </si>
  <si>
    <t>Spatial Resolution: 0.44mm</t>
  </si>
  <si>
    <t>Data Bit Depth: 12bit</t>
  </si>
  <si>
    <t>Light Source</t>
  </si>
  <si>
    <t>Broadband Light Source</t>
  </si>
  <si>
    <t>Processing Platform</t>
  </si>
  <si>
    <t>14-core Processor, 3.7/5.0GHz, 20 Threads</t>
  </si>
  <si>
    <t>PCIe 4.0 SSD, 2TB</t>
  </si>
  <si>
    <t>Fully Capacitive Touch Display</t>
  </si>
  <si>
    <t>Interfaces</t>
  </si>
  <si>
    <t>USB 3.0 * 2</t>
  </si>
  <si>
    <t>1000Mbps LAN * 1</t>
  </si>
  <si>
    <t>Electrical Parameters</t>
  </si>
  <si>
    <t>Power Supply: AC 220V ~ 50Hz</t>
  </si>
  <si>
    <t>Maximum Power Consumption: 650W</t>
  </si>
  <si>
    <t>Environmental Parameters</t>
  </si>
  <si>
    <r>
      <rPr>
        <sz val="11"/>
        <color rgb="FF000000"/>
        <rFont val="Arial"/>
        <charset val="204"/>
      </rPr>
      <t>Operating Temperature: 0</t>
    </r>
    <r>
      <rPr>
        <sz val="11"/>
        <color rgb="FF000000"/>
        <rFont val="宋体"/>
        <charset val="204"/>
      </rPr>
      <t>℃</t>
    </r>
    <r>
      <rPr>
        <sz val="11"/>
        <color rgb="FF000000"/>
        <rFont val="Arial"/>
        <charset val="204"/>
      </rPr>
      <t xml:space="preserve"> ~ 50</t>
    </r>
    <r>
      <rPr>
        <sz val="11"/>
        <color rgb="FF000000"/>
        <rFont val="宋体"/>
        <charset val="204"/>
      </rPr>
      <t>℃</t>
    </r>
    <r>
      <rPr>
        <sz val="11"/>
        <color rgb="FF000000"/>
        <rFont val="Arial"/>
        <charset val="204"/>
      </rPr>
      <t>, Storage Temperature: -20</t>
    </r>
    <r>
      <rPr>
        <sz val="11"/>
        <color rgb="FF000000"/>
        <rFont val="宋体"/>
        <charset val="204"/>
      </rPr>
      <t>℃</t>
    </r>
    <r>
      <rPr>
        <sz val="11"/>
        <color rgb="FF000000"/>
        <rFont val="Arial"/>
        <charset val="204"/>
      </rPr>
      <t xml:space="preserve"> ~ 70</t>
    </r>
    <r>
      <rPr>
        <sz val="11"/>
        <color rgb="FF000000"/>
        <rFont val="宋体"/>
        <charset val="204"/>
      </rPr>
      <t>℃</t>
    </r>
  </si>
  <si>
    <t>Humidity: 20% ~ 95% RH (non-condensing)</t>
  </si>
  <si>
    <t>Others</t>
  </si>
  <si>
    <t>Built-in Motor Battery, Supports One-Button Closing of the Chamber</t>
  </si>
  <si>
    <t>Weight: ~23kg</t>
  </si>
  <si>
    <t>NWH4000VNIR Desktop Broadband Spectral Imager</t>
  </si>
  <si>
    <t>Function Description/Technical Specifications</t>
  </si>
  <si>
    <t>Spectral</t>
  </si>
  <si>
    <t>Spectral Range: 350-1700nm</t>
  </si>
  <si>
    <t>Spectral Resolution: ≤2nm (350-900nm), ≤10nm (900-1700nm)</t>
  </si>
  <si>
    <t>Built-in Broadband Transmission and Reflection Light Source</t>
  </si>
  <si>
    <t>Sample Dimensions</t>
  </si>
  <si>
    <t>Diameter: ≤5cm, Thickness: ≤8mm</t>
  </si>
  <si>
    <t>Main Unit</t>
  </si>
  <si>
    <t>Built-in Storage Capacity: 512GB (supports up to 2TB)</t>
  </si>
  <si>
    <t>Maximum Power Consumption: ≤35W</t>
  </si>
  <si>
    <t>Operating Temperature: 0℃ ~ 50℃, Storage Temperature: -20℃ ~ 70℃</t>
  </si>
  <si>
    <t>Other</t>
  </si>
  <si>
    <r>
      <rPr>
        <sz val="11"/>
        <color rgb="FF000000"/>
        <rFont val="Arial"/>
        <charset val="204"/>
      </rPr>
      <t>Dimensions: 275</t>
    </r>
    <r>
      <rPr>
        <i/>
        <sz val="11"/>
        <color rgb="FF000000"/>
        <rFont val="Arial"/>
        <charset val="204"/>
      </rPr>
      <t>200</t>
    </r>
    <r>
      <rPr>
        <sz val="11"/>
        <color rgb="FF000000"/>
        <rFont val="Arial"/>
        <charset val="204"/>
      </rPr>
      <t>161mm</t>
    </r>
  </si>
  <si>
    <t>Weight: ~3kg</t>
  </si>
  <si>
    <t>NWH5000-VNIR/NIR</t>
  </si>
  <si>
    <t>Better than 2.8 nm</t>
  </si>
  <si>
    <t>Aperture (F-number)</t>
  </si>
  <si>
    <t>GigE / USB 3.0</t>
  </si>
  <si>
    <t>External (12-24 VDC), 3W</t>
  </si>
  <si>
    <t>External, 12V, 4.3W</t>
  </si>
  <si>
    <t>1/1.2”, 11.3mm x 7.1mm</t>
  </si>
  <si>
    <t>1.1”, 14.5mm x 9.9mm</t>
  </si>
  <si>
    <t>9.6mm x 7.68mm</t>
  </si>
  <si>
    <t>1920 x 1200</t>
  </si>
  <si>
    <t>1600 x 1100</t>
  </si>
  <si>
    <t>640 x 512</t>
  </si>
  <si>
    <t>5.86 µm x 5.86 µm</t>
  </si>
  <si>
    <t>15 µm x 15 µm</t>
  </si>
  <si>
    <t>10 bit / 12 bit</t>
  </si>
  <si>
    <t>25 µm</t>
  </si>
  <si>
    <t>Recommended Pixel Binning Mode</t>
  </si>
  <si>
    <t>4x4</t>
  </si>
  <si>
    <t>1x1</t>
  </si>
  <si>
    <t>Effective Pixels in Spatial Dimension</t>
  </si>
  <si>
    <t>50 fps / 128 fps</t>
  </si>
  <si>
    <t>Microscope</t>
  </si>
  <si>
    <t>Upright Metallographic Microscope</t>
  </si>
  <si>
    <t>Research-grade Upright Metallographic Microscope</t>
  </si>
  <si>
    <t>Spatial Resolution</t>
  </si>
  <si>
    <t>Better than 1 µm</t>
  </si>
  <si>
    <t>Field of View</t>
  </si>
  <si>
    <t>0.22mm - 4.4mm</t>
  </si>
  <si>
    <t>0.25mm - 5mm</t>
  </si>
  <si>
    <t>1.92mm - 0.192mm</t>
  </si>
  <si>
    <t>High Eye Point Wide-Field Eyepiece</t>
  </si>
  <si>
    <t>PL10×22mm</t>
  </si>
  <si>
    <t>PL10×25mm</t>
  </si>
  <si>
    <t>Apochromatic Objective Lens</t>
  </si>
  <si>
    <t>Plan-apochromatic long working distance</t>
  </si>
  <si>
    <t>Brightfield semi-apochromatic</t>
  </si>
  <si>
    <t>Plan-apochromatic semi-reflective infrared objective lens</t>
  </si>
  <si>
    <t>Mechanical Stage</t>
  </si>
  <si>
    <t>Travel: 76mm x 42mm</t>
  </si>
  <si>
    <t>Travel: 105mm x 102mm</t>
  </si>
  <si>
    <t>Travel: 445mm x 240mm</t>
  </si>
  <si>
    <t>High-Resolution Camera</t>
  </si>
  <si>
    <t>/</t>
  </si>
  <si>
    <t>500W</t>
  </si>
  <si>
    <t>Halogen Lamp</t>
  </si>
  <si>
    <t>24V / 150W</t>
  </si>
  <si>
    <t>12V / 100W</t>
  </si>
  <si>
    <t>12V / 100W Halogen Lamp</t>
  </si>
  <si>
    <t>Function Configuration</t>
  </si>
  <si>
    <t>NWH6000-VNIR</t>
  </si>
  <si>
    <t>NWH6000-NIR</t>
  </si>
  <si>
    <t>System Function</t>
  </si>
  <si>
    <t>Imaging Mode</t>
  </si>
  <si>
    <t>External Sweep</t>
  </si>
  <si>
    <t>Internal Push-broom</t>
  </si>
  <si>
    <t>400-1000nm</t>
  </si>
  <si>
    <t>900-1700nm</t>
  </si>
  <si>
    <t>≤2.8nm</t>
  </si>
  <si>
    <t>≤6nm</t>
  </si>
  <si>
    <t>0.5nm</t>
  </si>
  <si>
    <t>1.7nm</t>
  </si>
  <si>
    <t>1/1.2” , 11.3mm x 7.1mm</t>
  </si>
  <si>
    <t>15µm x 15µm</t>
  </si>
  <si>
    <t>12bits</t>
  </si>
  <si>
    <t>10bit / 12bit</t>
  </si>
  <si>
    <t>25µm</t>
  </si>
  <si>
    <t>30µm</t>
  </si>
  <si>
    <t>Effective Pixel Count (Spatial)</t>
  </si>
  <si>
    <t>15.6°@f=35mm</t>
  </si>
  <si>
    <t>14.6°@f=35mm</t>
  </si>
  <si>
    <t>0.71mrad@f=35mm</t>
  </si>
  <si>
    <t>0.43mrad@f=35mm</t>
  </si>
  <si>
    <t>50fps/128fps</t>
  </si>
  <si>
    <t>175fps</t>
  </si>
  <si>
    <t>Lens</t>
  </si>
  <si>
    <t>Focusing Method</t>
  </si>
  <si>
    <t>Manual Focus</t>
  </si>
  <si>
    <t>Automatic Focus</t>
  </si>
  <si>
    <t>Focal Length</t>
  </si>
  <si>
    <t>Standard 35mm</t>
  </si>
  <si>
    <t>Vertical Field of View</t>
  </si>
  <si>
    <t>15.6°@f=35mm (±20° adjustable)</t>
  </si>
  <si>
    <t>Scanning Range</t>
  </si>
  <si>
    <t>Horizontal Scan Range</t>
  </si>
  <si>
    <t>360°</t>
  </si>
  <si>
    <t>≥45°</t>
  </si>
  <si>
    <t>≥30°</t>
  </si>
  <si>
    <t>Vertical Scan Range</t>
  </si>
  <si>
    <t>±20°</t>
  </si>
  <si>
    <t>Power Supply</t>
  </si>
  <si>
    <t>Power Supply Mode</t>
  </si>
  <si>
    <t>12V DC</t>
  </si>
  <si>
    <t>HY-6010-X</t>
  </si>
  <si>
    <t>Screen</t>
  </si>
  <si>
    <t>Screen Size</t>
  </si>
  <si>
    <t>7 inch</t>
  </si>
  <si>
    <t>Screen Opening Angle</t>
  </si>
  <si>
    <t>0-60°</t>
  </si>
  <si>
    <t>*2.2nm</t>
  </si>
  <si>
    <t>Resolution</t>
  </si>
  <si>
    <t>1920*1080</t>
  </si>
  <si>
    <t>Single Frame Spatial Points</t>
  </si>
  <si>
    <t>Screen Type</t>
  </si>
  <si>
    <t>IPS, Capacitive 10-point Touch</t>
  </si>
  <si>
    <t>Brightness</t>
  </si>
  <si>
    <t>2000nit</t>
  </si>
  <si>
    <t>VFOV</t>
  </si>
  <si>
    <t>15.6°</t>
  </si>
  <si>
    <t>Viewing Angle</t>
  </si>
  <si>
    <t>170°/170°</t>
  </si>
  <si>
    <t>HFOV</t>
  </si>
  <si>
    <t>*50° (max)</t>
  </si>
  <si>
    <t>Computer</t>
  </si>
  <si>
    <t>Processor</t>
  </si>
  <si>
    <t>i7, 1.80GHz</t>
  </si>
  <si>
    <t>IFOV</t>
  </si>
  <si>
    <t>0.71mrad</t>
  </si>
  <si>
    <t>System</t>
  </si>
  <si>
    <t>Windows 10 (64bit)</t>
  </si>
  <si>
    <t>Data Bit Depth</t>
  </si>
  <si>
    <t>12bit</t>
  </si>
  <si>
    <t>Memory</t>
  </si>
  <si>
    <t>16GB</t>
  </si>
  <si>
    <t>Hard Drive</t>
  </si>
  <si>
    <t>1TB</t>
  </si>
  <si>
    <t>Shutter</t>
  </si>
  <si>
    <t>Built-in Mechanical Shutter</t>
  </si>
  <si>
    <t>Speaker</t>
  </si>
  <si>
    <t>3W</t>
  </si>
  <si>
    <t>Depth Camera</t>
  </si>
  <si>
    <t>Environment</t>
  </si>
  <si>
    <t>Indoor &amp; Outdoor</t>
  </si>
  <si>
    <t>Button Functions</t>
  </si>
  <si>
    <t>Power, Focus+, Focus-</t>
  </si>
  <si>
    <t>Depth Technology</t>
  </si>
  <si>
    <t>Stereo Vision</t>
  </si>
  <si>
    <t>Attitude Sensor</t>
  </si>
  <si>
    <t>Supported</t>
  </si>
  <si>
    <t>Working Range</t>
  </si>
  <si>
    <t>0.3-20m+</t>
  </si>
  <si>
    <t>Built-in Battery</t>
  </si>
  <si>
    <t>4*3.7V, Replaceable</t>
  </si>
  <si>
    <t>Recommended Working Distance</t>
  </si>
  <si>
    <t>0.3-3m</t>
  </si>
  <si>
    <t>Power Interface</t>
  </si>
  <si>
    <t>DC 24V</t>
  </si>
  <si>
    <t>Spatial Relative Accuracy</t>
  </si>
  <si>
    <t>≤1.5%</t>
  </si>
  <si>
    <t>Remote Control</t>
  </si>
  <si>
    <t>Supports Serial Communication Protocol</t>
  </si>
  <si>
    <t>90° ±3° @2m</t>
  </si>
  <si>
    <t>Data Interface</t>
  </si>
  <si>
    <t>USB 3.0 *2 (Type C)</t>
  </si>
  <si>
    <t>65° ±3° @2m</t>
  </si>
  <si>
    <t>Synchronized Trigger Function</t>
  </si>
  <si>
    <t>Visible Light Camera</t>
  </si>
  <si>
    <t>Sensor Size</t>
  </si>
  <si>
    <t>35.9*23.9mm</t>
  </si>
  <si>
    <r>
      <rPr>
        <sz val="11"/>
        <color rgb="FF000000"/>
        <rFont val="Arial"/>
        <charset val="204"/>
      </rPr>
      <t>0~40</t>
    </r>
    <r>
      <rPr>
        <sz val="11"/>
        <color rgb="FF000000"/>
        <rFont val="宋体"/>
        <charset val="204"/>
      </rPr>
      <t>℃</t>
    </r>
  </si>
  <si>
    <t>Sensor Type</t>
  </si>
  <si>
    <t>Back-illuminated CMOS</t>
  </si>
  <si>
    <r>
      <rPr>
        <sz val="11"/>
        <color rgb="FF000000"/>
        <rFont val="Arial"/>
        <charset val="204"/>
      </rPr>
      <t>0~50</t>
    </r>
    <r>
      <rPr>
        <sz val="11"/>
        <color rgb="FF000000"/>
        <rFont val="宋体"/>
        <charset val="204"/>
      </rPr>
      <t>℃</t>
    </r>
  </si>
  <si>
    <t>Color Filter Method</t>
  </si>
  <si>
    <t>RGB Primary Color Filter</t>
  </si>
  <si>
    <t>Operating Humidity</t>
  </si>
  <si>
    <t>5%~90% RH, Non-condensing</t>
  </si>
  <si>
    <t>Color Modes</t>
  </si>
  <si>
    <t>16 types</t>
  </si>
  <si>
    <t>Storage Humidity</t>
  </si>
  <si>
    <t>35mm</t>
  </si>
  <si>
    <t>≤3kg</t>
  </si>
  <si>
    <t>Minimum Focusing Distance</t>
  </si>
  <si>
    <t>0.3m</t>
  </si>
  <si>
    <t>207*215*114mm</t>
  </si>
  <si>
    <t>Auto Focus / Button-Controlled Electric Focus</t>
  </si>
  <si>
    <t>NWH8000 Series Laboratory Hyperspectral Imager</t>
  </si>
  <si>
    <t>Name</t>
  </si>
  <si>
    <t>1000-2500nm</t>
  </si>
  <si>
    <t>≤2.5nm</t>
  </si>
  <si>
    <t>≤2.3nm</t>
  </si>
  <si>
    <t>≤4nm</t>
  </si>
  <si>
    <t>≤8nm</t>
  </si>
  <si>
    <t>Spectral Channels</t>
  </si>
  <si>
    <t>Spatial Channels</t>
  </si>
  <si>
    <t>CCD</t>
  </si>
  <si>
    <t>HgCdTe</t>
  </si>
  <si>
    <t>128fps</t>
  </si>
  <si>
    <t>80fps</t>
  </si>
  <si>
    <t>300fps</t>
  </si>
  <si>
    <t>340fps</t>
  </si>
  <si>
    <t>Focal Length (optional)</t>
  </si>
  <si>
    <t>8mm/12mm/25mm/35mm/50mm</t>
  </si>
  <si>
    <t>25mm</t>
  </si>
  <si>
    <t>High-Definition Camera</t>
  </si>
  <si>
    <t>Pixel</t>
  </si>
  <si>
    <t>5 MP</t>
  </si>
  <si>
    <t>24 MP</t>
  </si>
  <si>
    <t>40 MP</t>
  </si>
  <si>
    <t>Full Spectrum</t>
  </si>
  <si>
    <t>High-Energy Line Light Source</t>
  </si>
  <si>
    <t>Enclosure</t>
  </si>
  <si>
    <t>Standard Test Bench</t>
  </si>
  <si>
    <t>Lightproof Darkroom</t>
  </si>
  <si>
    <t>Scanning Area</t>
  </si>
  <si>
    <t>200*300mm</t>
  </si>
  <si>
    <t>Sample Thickness</t>
  </si>
  <si>
    <t>0-100mm</t>
  </si>
  <si>
    <t>NWH9000E UAV Hyperspectral Imager</t>
  </si>
  <si>
    <t>Item</t>
  </si>
  <si>
    <t>Value</t>
  </si>
  <si>
    <t>Hyperspectral Payload</t>
  </si>
  <si>
    <t>Better than 3.5 nm</t>
  </si>
  <si>
    <t>1.6 mrad @ f = 16 mm</t>
  </si>
  <si>
    <t>29° @ f = 16 mm</t>
  </si>
  <si>
    <t>1450 (1 × 1)</t>
  </si>
  <si>
    <t>921 (1 × 1)</t>
  </si>
  <si>
    <t>Pixel Bit Depth</t>
  </si>
  <si>
    <t>≤120 fps</t>
  </si>
  <si>
    <t>Lens Focal Length</t>
  </si>
  <si>
    <t>16 mm</t>
  </si>
  <si>
    <t>Visible Camera</t>
  </si>
  <si>
    <t>&gt; 45°</t>
  </si>
  <si>
    <t>Control &amp; Acquisition Module</t>
  </si>
  <si>
    <t>Hardware Configuration</t>
  </si>
  <si>
    <t>CPU: i7, RAM: 16 GB, SSD: 1 TB</t>
  </si>
  <si>
    <t>GPS Positioning</t>
  </si>
  <si>
    <r>
      <rPr>
        <sz val="9"/>
        <color rgb="FF000000"/>
        <rFont val="Arial"/>
        <charset val="204"/>
      </rPr>
      <t xml:space="preserve">Supports RTK mode </t>
    </r>
    <r>
      <rPr>
        <i/>
        <sz val="9"/>
        <color rgb="FF000000"/>
        <rFont val="Arial"/>
        <charset val="204"/>
      </rPr>
      <t>(requires network service)</t>
    </r>
  </si>
  <si>
    <t>Positioning accuracy: &lt;10 cm</t>
  </si>
  <si>
    <t>Other Parameters</t>
  </si>
  <si>
    <t>Operating Current</t>
  </si>
  <si>
    <t>Peak: 3 A</t>
  </si>
  <si>
    <t>Input Voltage</t>
  </si>
  <si>
    <t>13.6 V</t>
  </si>
  <si>
    <r>
      <rPr>
        <sz val="9"/>
        <color rgb="FF000000"/>
        <rFont val="Arial"/>
        <charset val="204"/>
      </rPr>
      <t xml:space="preserve">&lt; 990 g </t>
    </r>
    <r>
      <rPr>
        <i/>
        <sz val="9"/>
        <color rgb="FF000000"/>
        <rFont val="Arial"/>
        <charset val="204"/>
      </rPr>
      <t>(main unit, lens, gimbal)</t>
    </r>
  </si>
  <si>
    <t>10–50 °C, 20%–80% RH (non-condensing)</t>
  </si>
  <si>
    <t>Zenith Light Module</t>
  </si>
  <si>
    <t>Interface</t>
  </si>
  <si>
    <t>Serial / USB 2.0, supports real-time sync with hyperspectral acquisition</t>
  </si>
  <si>
    <t>UAV Ground Station</t>
  </si>
  <si>
    <t>Dimensions &amp; Weight</t>
  </si>
  <si>
    <t>Size (L × W × H)</t>
  </si>
  <si>
    <t>1.4 × 1.4 × 1.4 m (Closed)</t>
  </si>
  <si>
    <t>2.9 × 1.4 × 1.4 m (Deployed)</t>
  </si>
  <si>
    <t>&lt; 400 kg</t>
  </si>
  <si>
    <t>Communication</t>
  </si>
  <si>
    <t>Max Communication Range</t>
  </si>
  <si>
    <t>NCC/FCC: 15 km (No interference or obstruction)</t>
  </si>
  <si>
    <t>CE/MIC: 8 km</t>
  </si>
  <si>
    <t>SRRC: 8 km</t>
  </si>
  <si>
    <t>Video Transmission Latency</t>
  </si>
  <si>
    <t>0.3 s</t>
  </si>
  <si>
    <t>Power</t>
  </si>
  <si>
    <t>Air Conditioning Power</t>
  </si>
  <si>
    <t>300 W</t>
  </si>
  <si>
    <t>Standby Power</t>
  </si>
  <si>
    <t>100 W</t>
  </si>
  <si>
    <t>Maximum Power Consumption</t>
  </si>
  <si>
    <t>2100 W</t>
  </si>
  <si>
    <t>Max Charging Power</t>
  </si>
  <si>
    <t>1000 W</t>
  </si>
  <si>
    <t>Single Battery Charging Time</t>
  </si>
  <si>
    <t>20% → 90%: approx. 30 min</t>
  </si>
  <si>
    <t>0% → 100%: approx. 70 min</t>
  </si>
  <si>
    <t>-20 °C to 50 °C</t>
  </si>
  <si>
    <t>Emergency Operation Time</t>
  </si>
  <si>
    <t>30 min</t>
  </si>
  <si>
    <t>NWH9000U-VNIR/SWIR</t>
  </si>
  <si>
    <t>Parameter</t>
  </si>
  <si>
    <t>VNIR</t>
  </si>
  <si>
    <t>SWIR</t>
  </si>
  <si>
    <t>Spectral Dispersion Mode</t>
  </si>
  <si>
    <t>Transmission Grating</t>
  </si>
  <si>
    <t>Combined Spectral Range</t>
  </si>
  <si>
    <t>400-2500nm</t>
  </si>
  <si>
    <t>≥250</t>
  </si>
  <si>
    <t>Combined Spectral Bands</t>
  </si>
  <si>
    <t>≥450</t>
  </si>
  <si>
    <t>≤10nm</t>
  </si>
  <si>
    <t>HgCdTe (Stirling Cooling)</t>
  </si>
  <si>
    <t>11.3mm x 7.1mm</t>
  </si>
  <si>
    <t>Original Pixel Size</t>
  </si>
  <si>
    <t>14bits</t>
  </si>
  <si>
    <t>11.3mm</t>
  </si>
  <si>
    <t>9.6mm</t>
  </si>
  <si>
    <t>Recommended Pixel Merging Mode</t>
  </si>
  <si>
    <t>Spatial Effective Pixel Count</t>
  </si>
  <si>
    <t>Combined Spatial Pixel Count</t>
  </si>
  <si>
    <t>21° @f=25mm</t>
  </si>
  <si>
    <t>Combined Field of View (FOV)</t>
  </si>
  <si>
    <t>1mrad @f=25mm</t>
  </si>
  <si>
    <t>Combined Instantaneous Field of View (IFOV)</t>
  </si>
  <si>
    <t>Max Frame Rate</t>
  </si>
  <si>
    <t>100fps</t>
  </si>
  <si>
    <t>12V DC, 4.3W</t>
  </si>
  <si>
    <t>24V DC, 30W</t>
  </si>
  <si>
    <t>NWH9000L-VNIR drone-mounted hyperspectral</t>
  </si>
  <si>
    <t>≤3.5nm</t>
  </si>
  <si>
    <t>2.8nm (4X)</t>
  </si>
  <si>
    <t>USB3.0</t>
  </si>
  <si>
    <t>Power Supply for Detector</t>
  </si>
  <si>
    <t>External power (12-24 VDC), 3W</t>
  </si>
  <si>
    <t>Original Detector Resolution</t>
  </si>
  <si>
    <t>≥1450 (1X), ≥360 (4X)</t>
  </si>
  <si>
    <t>≥920 (1X), ≥230 (4X)</t>
  </si>
  <si>
    <t>29° @f=16mm</t>
  </si>
  <si>
    <t>1.6mrad @f=16mm</t>
  </si>
  <si>
    <t>Maximum Frame Rate</t>
  </si>
  <si>
    <t>≤120fps</t>
  </si>
  <si>
    <t>Hyperspectral Lens</t>
  </si>
  <si>
    <t>Standard 16mm</t>
  </si>
  <si>
    <t>HD Camera</t>
  </si>
  <si>
    <t>500MP</t>
  </si>
  <si>
    <t>Self-Stabilizing Gimbal</t>
  </si>
  <si>
    <t>2-axis high-stability gimbal</t>
  </si>
  <si>
    <t>POS System</t>
  </si>
  <si>
    <t>GPS Positioning Accuracy</t>
  </si>
  <si>
    <t>10cm</t>
  </si>
  <si>
    <t>Acquisition and Control System</t>
  </si>
  <si>
    <t>Onboard Control and Acquisition System</t>
  </si>
  <si>
    <t>CPU: i7, Memory: 16GB, Storage: 1TB</t>
  </si>
  <si>
    <t>Remote Intelligent Control</t>
  </si>
  <si>
    <t>UAV Remote Controller with Remote Intelligent Control</t>
  </si>
  <si>
    <t>Real-Time Monitoring</t>
  </si>
  <si>
    <t>Real-time spectral data display</t>
  </si>
  <si>
    <t>Overall Parameters</t>
  </si>
  <si>
    <t>Working Current</t>
  </si>
  <si>
    <t>Peak Current: 3A</t>
  </si>
  <si>
    <t>13.6V</t>
  </si>
  <si>
    <t>Less than 990g (Main Unit, Lens, and Gimbal)</t>
  </si>
  <si>
    <r>
      <rPr>
        <sz val="11"/>
        <color rgb="FF000000"/>
        <rFont val="Arial"/>
        <charset val="204"/>
      </rPr>
      <t>0-40</t>
    </r>
    <r>
      <rPr>
        <sz val="11"/>
        <color rgb="FF000000"/>
        <rFont val="宋体"/>
        <charset val="204"/>
      </rPr>
      <t>℃</t>
    </r>
    <r>
      <rPr>
        <sz val="11"/>
        <color rgb="FF000000"/>
        <rFont val="Arial"/>
        <charset val="204"/>
      </rPr>
      <t>, 20% ~ 80% RH (non-condensing)</t>
    </r>
  </si>
  <si>
    <t xml:space="preserve"> i7, Memory</t>
  </si>
  <si>
    <t xml:space="preserve"> 16GB, Hard Drive</t>
  </si>
  <si>
    <t xml:space="preserve"> 1TB</t>
  </si>
  <si>
    <t>Functional Configuration</t>
  </si>
  <si>
    <t>NWH9000L-NIR (Compatible with DJI M350 RTK)</t>
  </si>
  <si>
    <t>12V DC, &lt;2.1W (TEC OFF) / &lt;25W (TEC ON)</t>
  </si>
  <si>
    <t>6.4mm x 5.12mm</t>
  </si>
  <si>
    <t>1280 x 1024</t>
  </si>
  <si>
    <t>5 µm x 5 µm</t>
  </si>
  <si>
    <t>20µm</t>
  </si>
  <si>
    <t>2x2</t>
  </si>
  <si>
    <t>14.6°@f=25mm</t>
  </si>
  <si>
    <t>0.8mrad@f=25mm</t>
  </si>
  <si>
    <t>125fps</t>
  </si>
  <si>
    <t>1500W</t>
  </si>
  <si>
    <t>17V</t>
  </si>
  <si>
    <t>≤2.7kg (Main Unit, Lens, and Gimbal)</t>
  </si>
  <si>
    <t>0-40°C, 20% ~ 80% RH (non-condensing)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</si>
</sst>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rgb="FF000000"/>
      <name val="Arial"/>
      <charset val="204"/>
    </font>
    <font>
      <sz val="11"/>
      <color rgb="FF000000"/>
      <name val="Arial"/>
      <charset val="204"/>
    </font>
    <font>
      <b/>
      <sz val="12"/>
      <color rgb="FF000000"/>
      <name val="Arial"/>
      <charset val="204"/>
    </font>
    <font>
      <u/>
      <sz val="11"/>
      <color rgb="FF800080"/>
      <name val="宋体"/>
      <charset val="0"/>
      <scheme val="minor"/>
    </font>
    <font>
      <b/>
      <sz val="11"/>
      <color rgb="FF000000"/>
      <name val="Arial"/>
      <charset val="204"/>
    </font>
    <font>
      <sz val="9"/>
      <color rgb="FF000000"/>
      <name val="Arial"/>
      <charset val="20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sz val="12"/>
      <name val="Arial"/>
      <charset val="204"/>
    </font>
    <font>
      <b/>
      <sz val="12"/>
      <name val="Arial"/>
      <charset val="134"/>
    </font>
    <font>
      <sz val="9"/>
      <color rgb="FF030303"/>
      <name val="Arial"/>
      <charset val="134"/>
    </font>
    <font>
      <sz val="11"/>
      <name val="Arial"/>
      <charset val="204"/>
    </font>
    <font>
      <sz val="9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u/>
      <sz val="11"/>
      <color rgb="FF800080"/>
      <name val="宋体"/>
      <charset val="0"/>
      <scheme val="minor"/>
    </font>
    <font>
      <b/>
      <sz val="11.25"/>
      <color rgb="FF000000"/>
      <name val="Arial"/>
      <charset val="204"/>
    </font>
    <font>
      <b/>
      <sz val="11.5"/>
      <color rgb="FF000000"/>
      <name val="Arial"/>
      <charset val="20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</font>
    <font>
      <i/>
      <sz val="9"/>
      <color rgb="FF000000"/>
      <name val="Arial"/>
      <charset val="204"/>
    </font>
    <font>
      <b/>
      <sz val="12"/>
      <color rgb="FF000000"/>
      <name val="宋体"/>
      <charset val="204"/>
    </font>
    <font>
      <i/>
      <sz val="11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30303"/>
      </left>
      <right style="thin">
        <color rgb="FF030303"/>
      </right>
      <top style="thin">
        <color rgb="FF030303"/>
      </top>
      <bottom style="thin">
        <color rgb="FF03030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indent="1"/>
    </xf>
    <xf numFmtId="0" fontId="2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8" fillId="0" borderId="0" xfId="0" applyFont="1" applyFill="1" applyAlignment="1"/>
    <xf numFmtId="0" fontId="17" fillId="0" borderId="0" xfId="0" applyFont="1" applyFill="1" applyAlignment="1"/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1" Type="http://schemas.openxmlformats.org/officeDocument/2006/relationships/image" Target="media/image13.jpe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www.wps.cn/officeDocument/2020/cellImage" Target="cellimag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267335</xdr:colOff>
      <xdr:row>2</xdr:row>
      <xdr:rowOff>168910</xdr:rowOff>
    </xdr:from>
    <xdr:ext cx="6421754" cy="218948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735" y="803910"/>
          <a:ext cx="6421120" cy="21894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31115</xdr:colOff>
      <xdr:row>2</xdr:row>
      <xdr:rowOff>81280</xdr:rowOff>
    </xdr:from>
    <xdr:ext cx="6109334" cy="2135504"/>
    <xdr:pic>
      <xdr:nvPicPr>
        <xdr:cNvPr id="5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235" y="716280"/>
          <a:ext cx="6108700" cy="21348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28</xdr:row>
      <xdr:rowOff>97155</xdr:rowOff>
    </xdr:from>
    <xdr:ext cx="30480" cy="129539"/>
    <xdr:sp>
      <xdr:nvSpPr>
        <xdr:cNvPr id="2" name="path"/>
        <xdr:cNvSpPr txBox="1"/>
      </xdr:nvSpPr>
      <xdr:spPr>
        <a:xfrm>
          <a:off x="0" y="6757035"/>
          <a:ext cx="30480" cy="128905"/>
        </a:xfrm>
        <a:custGeom>
          <a:avLst/>
          <a:gdLst/>
          <a:ahLst/>
          <a:cxnLst/>
          <a:rect l="0" t="0" r="0" b="0"/>
          <a:pathLst>
            <a:path w="47" h="203">
              <a:moveTo>
                <a:pt x="36" y="48"/>
              </a:moveTo>
              <a:cubicBezTo>
                <a:pt x="31" y="32"/>
                <a:pt x="23" y="17"/>
                <a:pt x="14" y="2"/>
              </a:cubicBezTo>
              <a:lnTo>
                <a:pt x="2" y="7"/>
              </a:lnTo>
              <a:cubicBezTo>
                <a:pt x="11" y="21"/>
                <a:pt x="18" y="36"/>
                <a:pt x="22" y="52"/>
              </a:cubicBezTo>
              <a:cubicBezTo>
                <a:pt x="27" y="68"/>
                <a:pt x="29" y="85"/>
                <a:pt x="29" y="101"/>
              </a:cubicBezTo>
              <a:cubicBezTo>
                <a:pt x="29" y="118"/>
                <a:pt x="27" y="134"/>
                <a:pt x="22" y="150"/>
              </a:cubicBezTo>
              <a:cubicBezTo>
                <a:pt x="18" y="166"/>
                <a:pt x="11" y="181"/>
                <a:pt x="2" y="195"/>
              </a:cubicBezTo>
              <a:lnTo>
                <a:pt x="14" y="200"/>
              </a:lnTo>
              <a:cubicBezTo>
                <a:pt x="23" y="186"/>
                <a:pt x="31" y="170"/>
                <a:pt x="36" y="154"/>
              </a:cubicBezTo>
              <a:cubicBezTo>
                <a:pt x="42" y="138"/>
                <a:pt x="44" y="121"/>
                <a:pt x="44" y="101"/>
              </a:cubicBezTo>
              <a:cubicBezTo>
                <a:pt x="44" y="82"/>
                <a:pt x="42" y="64"/>
                <a:pt x="36" y="48"/>
              </a:cubicBezTo>
            </a:path>
          </a:pathLst>
        </a:custGeom>
        <a:noFill/>
        <a:ln w="3543" cap="flat">
          <a:solidFill>
            <a:srgbClr val="FFFFFF">
              <a:alpha val="100000"/>
            </a:srgbClr>
          </a:solidFill>
          <a:prstDash val="solid"/>
          <a:miter lim="1000000"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97155</xdr:rowOff>
    </xdr:from>
    <xdr:ext cx="70485" cy="97789"/>
    <xdr:sp>
      <xdr:nvSpPr>
        <xdr:cNvPr id="3" name="path"/>
        <xdr:cNvSpPr txBox="1"/>
      </xdr:nvSpPr>
      <xdr:spPr>
        <a:xfrm>
          <a:off x="0" y="97155"/>
          <a:ext cx="70485" cy="97155"/>
        </a:xfrm>
        <a:custGeom>
          <a:avLst/>
          <a:gdLst/>
          <a:ahLst/>
          <a:cxnLst/>
          <a:rect l="0" t="0" r="0" b="0"/>
          <a:pathLst>
            <a:path w="110" h="153">
              <a:moveTo>
                <a:pt x="107" y="150"/>
              </a:moveTo>
              <a:lnTo>
                <a:pt x="107" y="2"/>
              </a:lnTo>
              <a:lnTo>
                <a:pt x="97" y="2"/>
              </a:lnTo>
              <a:lnTo>
                <a:pt x="97" y="70"/>
              </a:lnTo>
              <a:lnTo>
                <a:pt x="12" y="70"/>
              </a:lnTo>
              <a:lnTo>
                <a:pt x="12" y="2"/>
              </a:lnTo>
              <a:lnTo>
                <a:pt x="2" y="2"/>
              </a:lnTo>
              <a:lnTo>
                <a:pt x="2" y="150"/>
              </a:lnTo>
              <a:lnTo>
                <a:pt x="12" y="150"/>
              </a:lnTo>
              <a:lnTo>
                <a:pt x="12" y="79"/>
              </a:lnTo>
              <a:lnTo>
                <a:pt x="97" y="79"/>
              </a:lnTo>
              <a:lnTo>
                <a:pt x="97" y="150"/>
              </a:lnTo>
              <a:lnTo>
                <a:pt x="107" y="150"/>
              </a:lnTo>
              <a:close/>
            </a:path>
          </a:pathLst>
        </a:custGeom>
        <a:noFill/>
        <a:ln w="3543" cap="flat">
          <a:solidFill>
            <a:srgbClr val="FFFFFF">
              <a:alpha val="100000"/>
            </a:srgbClr>
          </a:solidFill>
          <a:prstDash val="solid"/>
          <a:miter lim="1000000"/>
        </a:ln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90" zoomScaleNormal="90" workbookViewId="0">
      <pane ySplit="1" topLeftCell="A2" activePane="bottomLeft" state="frozen"/>
      <selection/>
      <selection pane="bottomLeft" activeCell="J13" sqref="J13"/>
    </sheetView>
  </sheetViews>
  <sheetFormatPr defaultColWidth="8.88888888888889" defaultRowHeight="14.4" outlineLevelCol="5"/>
  <cols>
    <col min="1" max="1" width="29.2222222222222" customWidth="1"/>
    <col min="2" max="2" width="18.8888888888889" style="50" customWidth="1"/>
    <col min="3" max="3" width="18.8888888888889" customWidth="1"/>
    <col min="4" max="4" width="18.8888888888889" style="51" customWidth="1"/>
    <col min="5" max="5" width="29.3333333333333" style="51" customWidth="1"/>
    <col min="6" max="6" width="20.8888888888889" style="51" customWidth="1"/>
  </cols>
  <sheetData>
    <row r="1" customFormat="1" ht="15.6" spans="1:6">
      <c r="A1" s="52" t="s">
        <v>0</v>
      </c>
      <c r="B1" s="53" t="s">
        <v>1</v>
      </c>
      <c r="C1" s="52" t="s">
        <v>2</v>
      </c>
      <c r="D1" s="52" t="s">
        <v>3</v>
      </c>
      <c r="E1" s="54" t="s">
        <v>4</v>
      </c>
      <c r="F1" s="52" t="s">
        <v>5</v>
      </c>
    </row>
    <row r="2" customFormat="1" ht="20" customHeight="1" spans="1:6">
      <c r="A2" s="55" t="str">
        <f>_xlfn.DISPIMG("ID_273A6B7F86B04FF3B75469AB3D7BC0CD",1)</f>
        <v>=DISPIMG("ID_273A6B7F86B04FF3B75469AB3D7BC0CD",1)</v>
      </c>
      <c r="B2" s="56" t="s">
        <v>6</v>
      </c>
      <c r="C2" s="57" t="s">
        <v>7</v>
      </c>
      <c r="D2" s="58" t="s">
        <v>8</v>
      </c>
      <c r="E2" s="59">
        <v>20000</v>
      </c>
      <c r="F2" s="57"/>
    </row>
    <row r="3" customFormat="1" ht="20" customHeight="1" spans="1:6">
      <c r="A3" s="60"/>
      <c r="B3" s="61"/>
      <c r="C3" s="57"/>
      <c r="D3" s="62" t="s">
        <v>9</v>
      </c>
      <c r="E3" s="59">
        <v>32000</v>
      </c>
      <c r="F3" s="57"/>
    </row>
    <row r="4" customFormat="1" ht="20" customHeight="1" spans="1:6">
      <c r="A4" s="60"/>
      <c r="B4" s="61"/>
      <c r="C4" s="57"/>
      <c r="D4" s="62" t="s">
        <v>10</v>
      </c>
      <c r="E4" s="59">
        <v>55000</v>
      </c>
      <c r="F4" s="57"/>
    </row>
    <row r="5" customFormat="1" ht="20" customHeight="1" spans="1:6">
      <c r="A5" s="60"/>
      <c r="B5" s="61"/>
      <c r="C5" s="57"/>
      <c r="D5" s="62" t="s">
        <v>11</v>
      </c>
      <c r="E5" s="59">
        <v>37000</v>
      </c>
      <c r="F5" s="57"/>
    </row>
    <row r="6" customFormat="1" ht="20" customHeight="1" spans="1:6">
      <c r="A6" s="60"/>
      <c r="B6" s="61"/>
      <c r="C6" s="57"/>
      <c r="D6" s="62" t="s">
        <v>12</v>
      </c>
      <c r="E6" s="59">
        <v>245000</v>
      </c>
      <c r="F6" s="57"/>
    </row>
    <row r="7" customFormat="1" ht="20" customHeight="1" spans="1:6">
      <c r="A7" s="63"/>
      <c r="B7" s="64"/>
      <c r="C7" s="57"/>
      <c r="D7" s="62" t="s">
        <v>13</v>
      </c>
      <c r="E7" s="59">
        <v>345000</v>
      </c>
      <c r="F7" s="57"/>
    </row>
    <row r="8" customFormat="1" ht="20" customHeight="1" spans="1:6">
      <c r="A8" s="55" t="str">
        <f>_xlfn.DISPIMG("ID_7BD2FB07E9CF46E9A7F27BED53EA44FF",1)</f>
        <v>=DISPIMG("ID_7BD2FB07E9CF46E9A7F27BED53EA44FF",1)</v>
      </c>
      <c r="B8" s="56" t="s">
        <v>14</v>
      </c>
      <c r="C8" s="55" t="s">
        <v>15</v>
      </c>
      <c r="D8" s="62" t="s">
        <v>16</v>
      </c>
      <c r="E8" s="59">
        <v>25000</v>
      </c>
      <c r="F8" s="57"/>
    </row>
    <row r="9" customFormat="1" ht="20" customHeight="1" spans="1:6">
      <c r="A9" s="60"/>
      <c r="B9" s="61"/>
      <c r="C9" s="60"/>
      <c r="D9" s="62" t="s">
        <v>17</v>
      </c>
      <c r="E9" s="59">
        <v>25000</v>
      </c>
      <c r="F9" s="57"/>
    </row>
    <row r="10" customFormat="1" ht="20" customHeight="1" spans="1:6">
      <c r="A10" s="60"/>
      <c r="B10" s="61"/>
      <c r="C10" s="60"/>
      <c r="D10" s="62" t="s">
        <v>18</v>
      </c>
      <c r="E10" s="59">
        <v>25000</v>
      </c>
      <c r="F10" s="57"/>
    </row>
    <row r="11" customFormat="1" ht="20" customHeight="1" spans="1:6">
      <c r="A11" s="60"/>
      <c r="B11" s="61"/>
      <c r="C11" s="60"/>
      <c r="D11" s="62" t="s">
        <v>19</v>
      </c>
      <c r="E11" s="59">
        <v>32000</v>
      </c>
      <c r="F11" s="57"/>
    </row>
    <row r="12" customFormat="1" ht="20" customHeight="1" spans="1:6">
      <c r="A12" s="60"/>
      <c r="B12" s="61"/>
      <c r="C12" s="60"/>
      <c r="D12" s="62" t="s">
        <v>20</v>
      </c>
      <c r="E12" s="59">
        <v>32000</v>
      </c>
      <c r="F12" s="57"/>
    </row>
    <row r="13" customFormat="1" ht="20" customHeight="1" spans="1:6">
      <c r="A13" s="63"/>
      <c r="B13" s="64"/>
      <c r="C13" s="63"/>
      <c r="D13" s="62" t="s">
        <v>21</v>
      </c>
      <c r="E13" s="59">
        <v>42000</v>
      </c>
      <c r="F13" s="57"/>
    </row>
    <row r="14" customFormat="1" ht="120" customHeight="1" spans="1:6">
      <c r="A14" s="57" t="str">
        <f>_xlfn.DISPIMG("ID_B48C31DD804C475F91F038CE05A43B20",1)</f>
        <v>=DISPIMG("ID_B48C31DD804C475F91F038CE05A43B20",1)</v>
      </c>
      <c r="B14" s="65" t="s">
        <v>22</v>
      </c>
      <c r="C14" s="55" t="s">
        <v>23</v>
      </c>
      <c r="D14" s="66" t="s">
        <v>24</v>
      </c>
      <c r="E14" s="59">
        <v>40000</v>
      </c>
      <c r="F14" s="57"/>
    </row>
    <row r="15" customFormat="1" ht="120" customHeight="1" spans="1:6">
      <c r="A15" s="57" t="str">
        <f>_xlfn.DISPIMG("ID_418AFCF591C84FA68FD9D3458B52828B",1)</f>
        <v>=DISPIMG("ID_418AFCF591C84FA68FD9D3458B52828B",1)</v>
      </c>
      <c r="B15" s="65" t="s">
        <v>25</v>
      </c>
      <c r="C15" s="63"/>
      <c r="D15" s="66" t="s">
        <v>26</v>
      </c>
      <c r="E15" s="59">
        <v>15000</v>
      </c>
      <c r="F15" s="57"/>
    </row>
    <row r="16" customFormat="1" ht="35" customHeight="1" spans="1:6">
      <c r="A16" s="55" t="str">
        <f>_xlfn.DISPIMG("ID_CFDEAEF321C84404BBD852D8C1F0075B",1)</f>
        <v>=DISPIMG("ID_CFDEAEF321C84404BBD852D8C1F0075B",1)</v>
      </c>
      <c r="B16" s="56" t="s">
        <v>27</v>
      </c>
      <c r="C16" s="55" t="s">
        <v>28</v>
      </c>
      <c r="D16" s="67" t="s">
        <v>29</v>
      </c>
      <c r="E16" s="59">
        <v>40000</v>
      </c>
      <c r="F16" s="57"/>
    </row>
    <row r="17" customFormat="1" ht="35" customHeight="1" spans="1:6">
      <c r="A17" s="60"/>
      <c r="B17" s="61"/>
      <c r="C17" s="60"/>
      <c r="D17" s="67" t="s">
        <v>30</v>
      </c>
      <c r="E17" s="59">
        <v>60000</v>
      </c>
      <c r="F17" s="57"/>
    </row>
    <row r="18" customFormat="1" ht="35" customHeight="1" spans="1:6">
      <c r="A18" s="63"/>
      <c r="B18" s="64"/>
      <c r="C18" s="63"/>
      <c r="D18" s="67" t="s">
        <v>31</v>
      </c>
      <c r="E18" s="59">
        <v>100000</v>
      </c>
      <c r="F18" s="57"/>
    </row>
    <row r="19" customFormat="1" ht="35" customHeight="1" spans="1:6">
      <c r="A19" s="55" t="str">
        <f>_xlfn.DISPIMG("ID_FC77AC6B135F4E48A3F356F8090BC634",1)</f>
        <v>=DISPIMG("ID_FC77AC6B135F4E48A3F356F8090BC634",1)</v>
      </c>
      <c r="B19" s="56" t="s">
        <v>32</v>
      </c>
      <c r="C19" s="55" t="s">
        <v>33</v>
      </c>
      <c r="D19" s="67" t="s">
        <v>34</v>
      </c>
      <c r="E19" s="59">
        <v>30000</v>
      </c>
      <c r="F19" s="57"/>
    </row>
    <row r="20" customFormat="1" ht="35" customHeight="1" spans="1:6">
      <c r="A20" s="60"/>
      <c r="B20" s="61"/>
      <c r="C20" s="60"/>
      <c r="D20" s="67" t="s">
        <v>35</v>
      </c>
      <c r="E20" s="59">
        <v>32000</v>
      </c>
      <c r="F20" s="57"/>
    </row>
    <row r="21" customFormat="1" ht="35" customHeight="1" spans="1:6">
      <c r="A21" s="60"/>
      <c r="B21" s="61"/>
      <c r="C21" s="60"/>
      <c r="D21" s="67" t="s">
        <v>36</v>
      </c>
      <c r="E21" s="59">
        <v>32000</v>
      </c>
      <c r="F21" s="57"/>
    </row>
    <row r="22" customFormat="1" ht="35" customHeight="1" spans="1:6">
      <c r="A22" s="60"/>
      <c r="B22" s="61"/>
      <c r="C22" s="60"/>
      <c r="D22" s="67" t="s">
        <v>37</v>
      </c>
      <c r="E22" s="59">
        <v>45000</v>
      </c>
      <c r="F22" s="57"/>
    </row>
    <row r="23" customFormat="1" ht="35" customHeight="1" spans="1:6">
      <c r="A23" s="63"/>
      <c r="B23" s="64"/>
      <c r="C23" s="63"/>
      <c r="D23" s="67" t="s">
        <v>38</v>
      </c>
      <c r="E23" s="59">
        <v>50000</v>
      </c>
      <c r="F23" s="57"/>
    </row>
    <row r="24" customFormat="1" ht="35" customHeight="1" spans="1:6">
      <c r="A24" s="55" t="str">
        <f>_xlfn.DISPIMG("ID_FA602B1115A742498C6CB59D9B4E09A9",1)</f>
        <v>=DISPIMG("ID_FA602B1115A742498C6CB59D9B4E09A9",1)</v>
      </c>
      <c r="B24" s="56" t="s">
        <v>39</v>
      </c>
      <c r="C24" s="55" t="s">
        <v>40</v>
      </c>
      <c r="D24" s="67" t="s">
        <v>41</v>
      </c>
      <c r="E24" s="59">
        <v>44000</v>
      </c>
      <c r="F24" s="57"/>
    </row>
    <row r="25" customFormat="1" ht="35" customHeight="1" spans="1:6">
      <c r="A25" s="60"/>
      <c r="B25" s="61"/>
      <c r="C25" s="60"/>
      <c r="D25" s="67" t="s">
        <v>42</v>
      </c>
      <c r="E25" s="59">
        <v>67000</v>
      </c>
      <c r="F25" s="57"/>
    </row>
    <row r="26" customFormat="1" ht="35" customHeight="1" spans="1:6">
      <c r="A26" s="60"/>
      <c r="B26" s="61"/>
      <c r="C26" s="60"/>
      <c r="D26" s="67" t="s">
        <v>43</v>
      </c>
      <c r="E26" s="59">
        <v>69000</v>
      </c>
      <c r="F26" s="57"/>
    </row>
    <row r="27" customFormat="1" ht="35" customHeight="1" spans="1:6">
      <c r="A27" s="60"/>
      <c r="B27" s="61"/>
      <c r="C27" s="60"/>
      <c r="D27" s="67" t="s">
        <v>44</v>
      </c>
      <c r="E27" s="59">
        <v>74000</v>
      </c>
      <c r="F27" s="57"/>
    </row>
    <row r="28" customFormat="1" ht="35" customHeight="1" spans="1:6">
      <c r="A28" s="63"/>
      <c r="B28" s="64"/>
      <c r="C28" s="63"/>
      <c r="D28" s="67" t="s">
        <v>45</v>
      </c>
      <c r="E28" s="59">
        <v>89000</v>
      </c>
      <c r="F28" s="57"/>
    </row>
    <row r="29" customFormat="1" ht="60" customHeight="1" spans="1:6">
      <c r="A29" s="55" t="str">
        <f>_xlfn.DISPIMG("ID_ABA4230DB58145BABDB2E46B0AD623EC",1)</f>
        <v>=DISPIMG("ID_ABA4230DB58145BABDB2E46B0AD623EC",1)</v>
      </c>
      <c r="B29" s="56" t="s">
        <v>46</v>
      </c>
      <c r="C29" s="55" t="s">
        <v>47</v>
      </c>
      <c r="D29" s="68" t="s">
        <v>48</v>
      </c>
      <c r="E29" s="59">
        <v>62000</v>
      </c>
      <c r="F29" s="69" t="s">
        <v>49</v>
      </c>
    </row>
    <row r="30" customFormat="1" ht="60" customHeight="1" spans="1:6">
      <c r="A30" s="63"/>
      <c r="B30" s="61"/>
      <c r="C30" s="60"/>
      <c r="D30" s="70"/>
      <c r="E30" s="59">
        <v>47000</v>
      </c>
      <c r="F30" s="69" t="s">
        <v>50</v>
      </c>
    </row>
    <row r="31" customFormat="1" ht="60" customHeight="1" spans="1:6">
      <c r="A31" s="55" t="str">
        <f>_xlfn.DISPIMG("ID_710E26ACFB3F4D909647596331217AD9",1)</f>
        <v>=DISPIMG("ID_710E26ACFB3F4D909647596331217AD9",1)</v>
      </c>
      <c r="B31" s="56" t="s">
        <v>51</v>
      </c>
      <c r="C31" s="60"/>
      <c r="D31" s="68" t="s">
        <v>52</v>
      </c>
      <c r="E31" s="59">
        <v>82000</v>
      </c>
      <c r="F31" s="69" t="s">
        <v>49</v>
      </c>
    </row>
    <row r="32" customFormat="1" ht="60" customHeight="1" spans="1:6">
      <c r="A32" s="63"/>
      <c r="B32" s="64"/>
      <c r="C32" s="60"/>
      <c r="D32" s="70"/>
      <c r="E32" s="59">
        <v>67000</v>
      </c>
      <c r="F32" s="69" t="s">
        <v>50</v>
      </c>
    </row>
    <row r="33" customFormat="1" ht="120" customHeight="1" spans="1:6">
      <c r="A33" s="57" t="str">
        <f>_xlfn.DISPIMG("ID_0106CD25916041259F17ED05A6169DCF",1)</f>
        <v>=DISPIMG("ID_0106CD25916041259F17ED05A6169DCF",1)</v>
      </c>
      <c r="B33" s="65" t="s">
        <v>53</v>
      </c>
      <c r="C33" s="60"/>
      <c r="D33" s="66" t="s">
        <v>54</v>
      </c>
      <c r="E33" s="59">
        <v>470000</v>
      </c>
      <c r="F33" s="69" t="s">
        <v>55</v>
      </c>
    </row>
    <row r="34" customFormat="1" ht="120" customHeight="1" spans="1:6">
      <c r="A34" s="57" t="str">
        <f>_xlfn.DISPIMG("ID_2CCB6D42896F45E4A98477101B119695",1)</f>
        <v>=DISPIMG("ID_2CCB6D42896F45E4A98477101B119695",1)</v>
      </c>
      <c r="B34" s="65" t="s">
        <v>56</v>
      </c>
      <c r="C34" s="63"/>
      <c r="D34" s="66" t="s">
        <v>57</v>
      </c>
      <c r="E34" s="59">
        <v>140000</v>
      </c>
      <c r="F34" s="57"/>
    </row>
  </sheetData>
  <mergeCells count="23">
    <mergeCell ref="A2:A7"/>
    <mergeCell ref="A8:A13"/>
    <mergeCell ref="A16:A18"/>
    <mergeCell ref="A19:A23"/>
    <mergeCell ref="A24:A28"/>
    <mergeCell ref="A29:A30"/>
    <mergeCell ref="A31:A32"/>
    <mergeCell ref="B2:B7"/>
    <mergeCell ref="B8:B13"/>
    <mergeCell ref="B16:B18"/>
    <mergeCell ref="B19:B23"/>
    <mergeCell ref="B24:B28"/>
    <mergeCell ref="B29:B30"/>
    <mergeCell ref="B31:B32"/>
    <mergeCell ref="C2:C7"/>
    <mergeCell ref="C8:C13"/>
    <mergeCell ref="C14:C15"/>
    <mergeCell ref="C16:C18"/>
    <mergeCell ref="C19:C23"/>
    <mergeCell ref="C24:C28"/>
    <mergeCell ref="C29:C34"/>
    <mergeCell ref="D29:D30"/>
    <mergeCell ref="D31:D32"/>
  </mergeCells>
  <hyperlinks>
    <hyperlink ref="D2" location="'NWH1000-CMOS-P'!A1" display="NWH1000-CMOS-P"/>
    <hyperlink ref="D3" location="'NWH1000-SCMOS'!A1" display="NWH1000-SCMOS"/>
    <hyperlink ref="D4" location="'NWH1000-UV'!A1" display="NWH1000-UV"/>
    <hyperlink ref="D5" location="'NWH1000-NIR'!A1" display="NWH1000-NIR"/>
    <hyperlink ref="D6" location="'NWH1000-SWIR'!A1" display="NWH1000-SWIR"/>
    <hyperlink ref="D7" location="'NWH1000-LWIR'!A1" display="NWH1000-LWIR"/>
    <hyperlink ref="D8" location="'NWH3000-VNIR'!A1" display="NWH3000-VNIR-C"/>
    <hyperlink ref="D9" location="'NWH3000-VNIR'!A1" display="NWH3000-VNIR-U"/>
    <hyperlink ref="D10" location="'NWH3000-VNIR'!A1" display="NWH3000-VNIR-S"/>
    <hyperlink ref="D11" location="'NWH3000-NIR'!A1" display="NWH3000-NIR-U"/>
    <hyperlink ref="D12" location="'NWH3000-NIR'!A1" display="NWH3000-NIR-S"/>
    <hyperlink ref="D13" location="'NWH3000-NIR'!A1" display="NWH3000-NIR-X"/>
    <hyperlink ref="D14" location="NWH4000VIS!A1" display="NWH4000VIS"/>
    <hyperlink ref="D15" location="NWH4000VNIR!A1" display="NWH4000VNIR"/>
    <hyperlink ref="D16" location="NWH5000!A1" display="NWH5000-VNIR-U"/>
    <hyperlink ref="D17" location="NWH5000!A1" display="NWH5000-VNIR-S"/>
    <hyperlink ref="D18" location="NWH5000!A1" display="NWH5000-NIR-U"/>
    <hyperlink ref="D19" location="NWH6000!A1" display="NWH6000-VNIR-U"/>
    <hyperlink ref="D20" location="NWH6000!A1" display="NWH6000-VNIR-S"/>
    <hyperlink ref="D21" location="NWH6000!A1" display="NWH6000-VNIR-X"/>
    <hyperlink ref="D22" location="NWH6000!A1" display="NWH6000-NIR-U"/>
    <hyperlink ref="D23" location="NWH6000!A1" display="NWH6000-NIR-S"/>
    <hyperlink ref="D24" location="NWH8000!A1" display="NWH8000-VNIR-U"/>
    <hyperlink ref="D25" location="NWH8000!A1" display="NWH8000-VNIR-S"/>
    <hyperlink ref="D26" location="NWH8000!A1" display="NWH8000-NIR-U"/>
    <hyperlink ref="D27" location="NWH8000!A1" display="NWH8000-NIR-S"/>
    <hyperlink ref="D28" location="NWH8000!A1" display="NWH8000-SWIR-U"/>
    <hyperlink ref="D34" location="NWH9000E!A1" display="NWH9000E"/>
    <hyperlink ref="D33" location="NWH9000U!A1" display="NWH9000U"/>
    <hyperlink ref="D29:D30" location="'NWH9000L-VNIR'!A1" display="NWH9000L-VNIR"/>
    <hyperlink ref="D31:D32" location="'NWH9000L-NIR'!A1" display="NWH9000L-NIR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" sqref="C1"/>
    </sheetView>
  </sheetViews>
  <sheetFormatPr defaultColWidth="10" defaultRowHeight="14.4" outlineLevelCol="2"/>
  <cols>
    <col min="1" max="1" width="31.6666666666667" style="2" customWidth="1"/>
    <col min="2" max="2" width="65" style="2" customWidth="1"/>
    <col min="3" max="16380" width="10" style="2"/>
  </cols>
  <sheetData>
    <row r="1" s="2" customFormat="1" ht="25" customHeight="1" spans="1:3">
      <c r="A1" s="3" t="s">
        <v>254</v>
      </c>
      <c r="B1" s="3"/>
      <c r="C1" s="4" t="s">
        <v>59</v>
      </c>
    </row>
    <row r="2" s="2" customFormat="1" ht="25" customHeight="1" spans="1:2">
      <c r="A2" s="3" t="s">
        <v>255</v>
      </c>
      <c r="B2" s="3" t="s">
        <v>256</v>
      </c>
    </row>
    <row r="3" s="2" customFormat="1" ht="18" customHeight="1" spans="1:2">
      <c r="A3" s="10" t="s">
        <v>257</v>
      </c>
      <c r="B3" s="10" t="s">
        <v>258</v>
      </c>
    </row>
    <row r="4" s="2" customFormat="1" ht="18" customHeight="1" spans="1:3">
      <c r="A4" s="10"/>
      <c r="B4" s="10" t="s">
        <v>259</v>
      </c>
      <c r="C4" s="7"/>
    </row>
    <row r="5" s="2" customFormat="1" ht="18" customHeight="1" spans="1:2">
      <c r="A5" s="10" t="s">
        <v>260</v>
      </c>
      <c r="B5" s="10" t="s">
        <v>261</v>
      </c>
    </row>
    <row r="6" s="2" customFormat="1" ht="18" customHeight="1" spans="1:3">
      <c r="A6" s="10"/>
      <c r="B6" s="10" t="s">
        <v>262</v>
      </c>
      <c r="C6" s="7"/>
    </row>
    <row r="7" s="2" customFormat="1" ht="18" customHeight="1" spans="1:3">
      <c r="A7" s="10"/>
      <c r="B7" s="10" t="s">
        <v>263</v>
      </c>
      <c r="C7" s="7"/>
    </row>
    <row r="8" s="2" customFormat="1" ht="18" customHeight="1" spans="1:3">
      <c r="A8" s="10"/>
      <c r="B8" s="10" t="s">
        <v>264</v>
      </c>
      <c r="C8" s="7"/>
    </row>
    <row r="9" s="2" customFormat="1" ht="18" customHeight="1" spans="1:2">
      <c r="A9" s="10" t="s">
        <v>265</v>
      </c>
      <c r="B9" s="10" t="s">
        <v>266</v>
      </c>
    </row>
    <row r="10" s="2" customFormat="1" ht="18" customHeight="1" spans="1:2">
      <c r="A10" s="10" t="s">
        <v>267</v>
      </c>
      <c r="B10" s="10" t="s">
        <v>268</v>
      </c>
    </row>
    <row r="11" s="2" customFormat="1" ht="18" customHeight="1" spans="1:3">
      <c r="A11" s="10"/>
      <c r="B11" s="10" t="s">
        <v>269</v>
      </c>
      <c r="C11" s="7"/>
    </row>
    <row r="12" s="2" customFormat="1" ht="18" customHeight="1" spans="1:3">
      <c r="A12" s="10"/>
      <c r="B12" s="10" t="s">
        <v>270</v>
      </c>
      <c r="C12" s="7"/>
    </row>
    <row r="13" s="2" customFormat="1" ht="18" customHeight="1" spans="1:2">
      <c r="A13" s="10" t="s">
        <v>271</v>
      </c>
      <c r="B13" s="10" t="s">
        <v>272</v>
      </c>
    </row>
    <row r="14" s="2" customFormat="1" ht="18" customHeight="1" spans="1:3">
      <c r="A14" s="10"/>
      <c r="B14" s="10" t="s">
        <v>273</v>
      </c>
      <c r="C14" s="7"/>
    </row>
    <row r="15" s="2" customFormat="1" ht="18" customHeight="1" spans="1:2">
      <c r="A15" s="10" t="s">
        <v>274</v>
      </c>
      <c r="B15" s="10" t="s">
        <v>275</v>
      </c>
    </row>
    <row r="16" s="2" customFormat="1" ht="18" customHeight="1" spans="1:3">
      <c r="A16" s="10"/>
      <c r="B16" s="10" t="s">
        <v>276</v>
      </c>
      <c r="C16" s="7"/>
    </row>
    <row r="17" s="2" customFormat="1" ht="18" customHeight="1" spans="1:2">
      <c r="A17" s="10" t="s">
        <v>277</v>
      </c>
      <c r="B17" s="10" t="s">
        <v>278</v>
      </c>
    </row>
    <row r="18" s="2" customFormat="1" ht="18" customHeight="1" spans="1:3">
      <c r="A18" s="10"/>
      <c r="B18" s="10" t="s">
        <v>279</v>
      </c>
      <c r="C18" s="7"/>
    </row>
    <row r="19" s="2" customFormat="1" ht="18" customHeight="1" spans="1:2">
      <c r="A19" s="10" t="s">
        <v>280</v>
      </c>
      <c r="B19" s="10" t="s">
        <v>281</v>
      </c>
    </row>
    <row r="20" s="2" customFormat="1" ht="18" customHeight="1" spans="1:3">
      <c r="A20" s="10"/>
      <c r="B20" s="10" t="s">
        <v>282</v>
      </c>
      <c r="C20" s="7"/>
    </row>
    <row r="21" s="2" customFormat="1" ht="24.75" customHeight="1"/>
  </sheetData>
  <mergeCells count="8">
    <mergeCell ref="A1:B1"/>
    <mergeCell ref="A3:A4"/>
    <mergeCell ref="A5:A8"/>
    <mergeCell ref="A10:A12"/>
    <mergeCell ref="A13:A14"/>
    <mergeCell ref="A15:A16"/>
    <mergeCell ref="A17:A18"/>
    <mergeCell ref="A19:A20"/>
  </mergeCells>
  <hyperlinks>
    <hyperlink ref="C1" location="'Price Quotation'!A1" display="Return"/>
  </hyperlink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" sqref="C1"/>
    </sheetView>
  </sheetViews>
  <sheetFormatPr defaultColWidth="10" defaultRowHeight="14.4" outlineLevelCol="2"/>
  <cols>
    <col min="1" max="1" width="26.7777777777778" style="2" customWidth="1"/>
    <col min="2" max="2" width="65" style="2" customWidth="1"/>
    <col min="3" max="16380" width="10" style="2"/>
  </cols>
  <sheetData>
    <row r="1" s="2" customFormat="1" ht="25" customHeight="1" spans="1:3">
      <c r="A1" s="3" t="s">
        <v>283</v>
      </c>
      <c r="B1" s="3"/>
      <c r="C1" s="4" t="s">
        <v>59</v>
      </c>
    </row>
    <row r="2" s="2" customFormat="1" ht="25" customHeight="1" spans="1:2">
      <c r="A2" s="3" t="s">
        <v>255</v>
      </c>
      <c r="B2" s="3" t="s">
        <v>284</v>
      </c>
    </row>
    <row r="3" s="2" customFormat="1" ht="18" customHeight="1" spans="1:2">
      <c r="A3" s="33" t="s">
        <v>285</v>
      </c>
      <c r="B3" s="10" t="s">
        <v>286</v>
      </c>
    </row>
    <row r="4" s="2" customFormat="1" ht="18" customHeight="1" spans="1:3">
      <c r="A4" s="33"/>
      <c r="B4" s="10" t="s">
        <v>287</v>
      </c>
      <c r="C4" s="7"/>
    </row>
    <row r="5" s="2" customFormat="1" ht="18" customHeight="1" spans="1:2">
      <c r="A5" s="33" t="s">
        <v>265</v>
      </c>
      <c r="B5" s="10" t="s">
        <v>288</v>
      </c>
    </row>
    <row r="6" s="2" customFormat="1" ht="18" customHeight="1" spans="1:2">
      <c r="A6" s="33" t="s">
        <v>289</v>
      </c>
      <c r="B6" s="10" t="s">
        <v>290</v>
      </c>
    </row>
    <row r="7" s="2" customFormat="1" ht="18" customHeight="1" spans="1:2">
      <c r="A7" s="33" t="s">
        <v>291</v>
      </c>
      <c r="B7" s="10" t="s">
        <v>270</v>
      </c>
    </row>
    <row r="8" s="2" customFormat="1" ht="18" customHeight="1" spans="1:3">
      <c r="A8" s="33"/>
      <c r="B8" s="10" t="s">
        <v>292</v>
      </c>
      <c r="C8" s="7"/>
    </row>
    <row r="9" s="2" customFormat="1" ht="18" customHeight="1" spans="1:2">
      <c r="A9" s="33" t="s">
        <v>271</v>
      </c>
      <c r="B9" s="10" t="s">
        <v>272</v>
      </c>
    </row>
    <row r="10" s="2" customFormat="1" ht="18" customHeight="1" spans="1:2">
      <c r="A10" s="33" t="s">
        <v>274</v>
      </c>
      <c r="B10" s="10" t="s">
        <v>275</v>
      </c>
    </row>
    <row r="11" s="2" customFormat="1" ht="18" customHeight="1" spans="1:3">
      <c r="A11" s="33"/>
      <c r="B11" s="10" t="s">
        <v>293</v>
      </c>
      <c r="C11" s="7"/>
    </row>
    <row r="12" s="2" customFormat="1" ht="18" customHeight="1" spans="1:2">
      <c r="A12" s="33" t="s">
        <v>277</v>
      </c>
      <c r="B12" s="10" t="s">
        <v>294</v>
      </c>
    </row>
    <row r="13" s="2" customFormat="1" ht="18" customHeight="1" spans="1:3">
      <c r="A13" s="33"/>
      <c r="B13" s="10" t="s">
        <v>279</v>
      </c>
      <c r="C13" s="7"/>
    </row>
    <row r="14" s="2" customFormat="1" ht="18" customHeight="1" spans="1:2">
      <c r="A14" s="33" t="s">
        <v>295</v>
      </c>
      <c r="B14" s="10" t="s">
        <v>296</v>
      </c>
    </row>
    <row r="15" s="2" customFormat="1" ht="18" customHeight="1" spans="1:2">
      <c r="A15" s="33"/>
      <c r="B15" s="10" t="s">
        <v>297</v>
      </c>
    </row>
  </sheetData>
  <mergeCells count="6">
    <mergeCell ref="A1:B1"/>
    <mergeCell ref="A3:A4"/>
    <mergeCell ref="A7:A8"/>
    <mergeCell ref="A10:A11"/>
    <mergeCell ref="A12:A13"/>
    <mergeCell ref="A14:A15"/>
  </mergeCells>
  <hyperlinks>
    <hyperlink ref="C1" location="'Price Quotation'!A1" display="Return"/>
  </hyperlink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E1" sqref="E1"/>
    </sheetView>
  </sheetViews>
  <sheetFormatPr defaultColWidth="10" defaultRowHeight="14.4" outlineLevelCol="4"/>
  <cols>
    <col min="1" max="1" width="32.8888888888889" style="2" customWidth="1"/>
    <col min="2" max="2" width="37.1111111111111" style="2" customWidth="1"/>
    <col min="3" max="3" width="31.5555555555556" style="2" customWidth="1"/>
    <col min="4" max="4" width="50.6666666666667" style="2" customWidth="1"/>
    <col min="5" max="16378" width="10" style="2"/>
  </cols>
  <sheetData>
    <row r="1" s="2" customFormat="1" ht="25" customHeight="1" spans="1:5">
      <c r="A1" s="24" t="s">
        <v>298</v>
      </c>
      <c r="B1" s="31"/>
      <c r="C1" s="31"/>
      <c r="D1" s="25"/>
      <c r="E1" s="4" t="s">
        <v>59</v>
      </c>
    </row>
    <row r="2" s="2" customFormat="1" ht="25" customHeight="1" spans="1:4">
      <c r="A2" s="27" t="s">
        <v>205</v>
      </c>
      <c r="B2" s="27" t="s">
        <v>29</v>
      </c>
      <c r="C2" s="27" t="s">
        <v>30</v>
      </c>
      <c r="D2" s="27" t="s">
        <v>31</v>
      </c>
    </row>
    <row r="3" s="2" customFormat="1" ht="18" customHeight="1" spans="1:4">
      <c r="A3" s="28" t="s">
        <v>63</v>
      </c>
      <c r="B3" s="32" t="s">
        <v>209</v>
      </c>
      <c r="C3" s="32" t="s">
        <v>209</v>
      </c>
      <c r="D3" s="32" t="s">
        <v>240</v>
      </c>
    </row>
    <row r="4" s="2" customFormat="1" ht="18" customHeight="1" spans="1:4">
      <c r="A4" s="28" t="s">
        <v>61</v>
      </c>
      <c r="B4" s="32" t="s">
        <v>299</v>
      </c>
      <c r="C4" s="32" t="s">
        <v>65</v>
      </c>
      <c r="D4" s="32" t="s">
        <v>159</v>
      </c>
    </row>
    <row r="5" s="2" customFormat="1" ht="18" customHeight="1" spans="1:4">
      <c r="A5" s="28" t="s">
        <v>300</v>
      </c>
      <c r="B5" s="32" t="s">
        <v>213</v>
      </c>
      <c r="C5" s="32" t="s">
        <v>69</v>
      </c>
      <c r="D5" s="32" t="s">
        <v>161</v>
      </c>
    </row>
    <row r="6" s="2" customFormat="1" ht="18" customHeight="1" spans="1:4">
      <c r="A6" s="28" t="s">
        <v>107</v>
      </c>
      <c r="B6" s="32" t="s">
        <v>71</v>
      </c>
      <c r="C6" s="32" t="s">
        <v>71</v>
      </c>
      <c r="D6" s="32" t="s">
        <v>162</v>
      </c>
    </row>
    <row r="7" s="2" customFormat="1" ht="18" customHeight="1" spans="1:4">
      <c r="A7" s="28" t="s">
        <v>72</v>
      </c>
      <c r="B7" s="32" t="s">
        <v>301</v>
      </c>
      <c r="C7" s="32" t="s">
        <v>73</v>
      </c>
      <c r="D7" s="32" t="s">
        <v>73</v>
      </c>
    </row>
    <row r="8" s="2" customFormat="1" ht="18" customHeight="1" spans="1:4">
      <c r="A8" s="28" t="s">
        <v>74</v>
      </c>
      <c r="B8" s="32" t="s">
        <v>302</v>
      </c>
      <c r="C8" s="32" t="s">
        <v>303</v>
      </c>
      <c r="D8" s="32" t="s">
        <v>163</v>
      </c>
    </row>
    <row r="9" s="2" customFormat="1" ht="18" customHeight="1" spans="1:4">
      <c r="A9" s="28" t="s">
        <v>138</v>
      </c>
      <c r="B9" s="32" t="s">
        <v>304</v>
      </c>
      <c r="C9" s="32" t="s">
        <v>305</v>
      </c>
      <c r="D9" s="32" t="s">
        <v>306</v>
      </c>
    </row>
    <row r="10" s="2" customFormat="1" ht="18" customHeight="1" spans="1:4">
      <c r="A10" s="28" t="s">
        <v>140</v>
      </c>
      <c r="B10" s="32" t="s">
        <v>307</v>
      </c>
      <c r="C10" s="32" t="s">
        <v>308</v>
      </c>
      <c r="D10" s="32" t="s">
        <v>309</v>
      </c>
    </row>
    <row r="11" s="2" customFormat="1" ht="18" customHeight="1" spans="1:4">
      <c r="A11" s="28" t="s">
        <v>142</v>
      </c>
      <c r="B11" s="32" t="s">
        <v>310</v>
      </c>
      <c r="C11" s="32" t="s">
        <v>81</v>
      </c>
      <c r="D11" s="32" t="s">
        <v>311</v>
      </c>
    </row>
    <row r="12" s="2" customFormat="1" ht="18" customHeight="1" spans="1:4">
      <c r="A12" s="28" t="s">
        <v>218</v>
      </c>
      <c r="B12" s="32" t="s">
        <v>83</v>
      </c>
      <c r="C12" s="32" t="s">
        <v>83</v>
      </c>
      <c r="D12" s="32" t="s">
        <v>312</v>
      </c>
    </row>
    <row r="13" s="2" customFormat="1" ht="18" customHeight="1" spans="1:4">
      <c r="A13" s="28" t="s">
        <v>86</v>
      </c>
      <c r="B13" s="32" t="s">
        <v>313</v>
      </c>
      <c r="C13" s="32" t="s">
        <v>87</v>
      </c>
      <c r="D13" s="32" t="s">
        <v>87</v>
      </c>
    </row>
    <row r="14" s="2" customFormat="1" ht="18" customHeight="1" spans="1:4">
      <c r="A14" s="28" t="s">
        <v>314</v>
      </c>
      <c r="B14" s="32" t="s">
        <v>315</v>
      </c>
      <c r="C14" s="32" t="s">
        <v>315</v>
      </c>
      <c r="D14" s="32" t="s">
        <v>316</v>
      </c>
    </row>
    <row r="15" s="2" customFormat="1" ht="18" customHeight="1" spans="1:4">
      <c r="A15" s="28" t="s">
        <v>317</v>
      </c>
      <c r="B15" s="32">
        <v>480</v>
      </c>
      <c r="C15" s="32">
        <v>390</v>
      </c>
      <c r="D15" s="32">
        <v>640</v>
      </c>
    </row>
    <row r="16" s="2" customFormat="1" ht="18" customHeight="1" spans="1:4">
      <c r="A16" s="28" t="s">
        <v>121</v>
      </c>
      <c r="B16" s="32">
        <v>300</v>
      </c>
      <c r="C16" s="32">
        <v>228</v>
      </c>
      <c r="D16" s="32">
        <v>512</v>
      </c>
    </row>
    <row r="17" s="2" customFormat="1" ht="18" customHeight="1" spans="1:4">
      <c r="A17" s="28" t="s">
        <v>96</v>
      </c>
      <c r="B17" s="32" t="s">
        <v>318</v>
      </c>
      <c r="C17" s="32" t="s">
        <v>97</v>
      </c>
      <c r="D17" s="32" t="s">
        <v>172</v>
      </c>
    </row>
    <row r="18" s="2" customFormat="1" ht="18" customHeight="1" spans="1:4">
      <c r="A18" s="28" t="s">
        <v>319</v>
      </c>
      <c r="B18" s="32" t="s">
        <v>320</v>
      </c>
      <c r="C18" s="32" t="s">
        <v>320</v>
      </c>
      <c r="D18" s="32" t="s">
        <v>321</v>
      </c>
    </row>
    <row r="19" s="2" customFormat="1" ht="18" customHeight="1" spans="1:4">
      <c r="A19" s="28" t="s">
        <v>322</v>
      </c>
      <c r="B19" s="32" t="s">
        <v>323</v>
      </c>
      <c r="C19" s="32" t="s">
        <v>323</v>
      </c>
      <c r="D19" s="32" t="s">
        <v>323</v>
      </c>
    </row>
    <row r="20" s="2" customFormat="1" ht="18" customHeight="1" spans="1:4">
      <c r="A20" s="28" t="s">
        <v>324</v>
      </c>
      <c r="B20" s="32" t="s">
        <v>325</v>
      </c>
      <c r="C20" s="32" t="s">
        <v>326</v>
      </c>
      <c r="D20" s="32" t="s">
        <v>327</v>
      </c>
    </row>
    <row r="21" s="2" customFormat="1" ht="18" customHeight="1" spans="1:4">
      <c r="A21" s="28" t="s">
        <v>328</v>
      </c>
      <c r="B21" s="32" t="s">
        <v>329</v>
      </c>
      <c r="C21" s="32" t="s">
        <v>330</v>
      </c>
      <c r="D21" s="32" t="s">
        <v>329</v>
      </c>
    </row>
    <row r="22" s="2" customFormat="1" ht="18" customHeight="1" spans="1:4">
      <c r="A22" s="28" t="s">
        <v>331</v>
      </c>
      <c r="B22" s="32" t="s">
        <v>332</v>
      </c>
      <c r="C22" s="32" t="s">
        <v>333</v>
      </c>
      <c r="D22" s="32" t="s">
        <v>334</v>
      </c>
    </row>
    <row r="23" s="2" customFormat="1" ht="18" customHeight="1" spans="1:4">
      <c r="A23" s="28" t="s">
        <v>335</v>
      </c>
      <c r="B23" s="32" t="s">
        <v>336</v>
      </c>
      <c r="C23" s="32" t="s">
        <v>337</v>
      </c>
      <c r="D23" s="32" t="s">
        <v>338</v>
      </c>
    </row>
    <row r="24" s="2" customFormat="1" ht="18" customHeight="1" spans="1:4">
      <c r="A24" s="28" t="s">
        <v>339</v>
      </c>
      <c r="B24" s="32" t="s">
        <v>340</v>
      </c>
      <c r="C24" s="32" t="s">
        <v>341</v>
      </c>
      <c r="D24" s="32" t="s">
        <v>341</v>
      </c>
    </row>
    <row r="25" s="2" customFormat="1" ht="18" customHeight="1" spans="1:4">
      <c r="A25" s="28" t="s">
        <v>342</v>
      </c>
      <c r="B25" s="32" t="s">
        <v>343</v>
      </c>
      <c r="C25" s="32" t="s">
        <v>344</v>
      </c>
      <c r="D25" s="32" t="s">
        <v>345</v>
      </c>
    </row>
  </sheetData>
  <mergeCells count="1">
    <mergeCell ref="A1:D1"/>
  </mergeCells>
  <hyperlinks>
    <hyperlink ref="E1" location="'Price Quotation'!A1" display="Return"/>
  </hyperlink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zoomScale="90" zoomScaleNormal="90" workbookViewId="0">
      <selection activeCell="G1" sqref="G1"/>
    </sheetView>
  </sheetViews>
  <sheetFormatPr defaultColWidth="10" defaultRowHeight="13.8" outlineLevelCol="6"/>
  <cols>
    <col min="1" max="1" width="25" style="2" customWidth="1"/>
    <col min="2" max="2" width="31.4444444444444" style="2" customWidth="1"/>
    <col min="3" max="3" width="41.1111111111111" style="2" customWidth="1"/>
    <col min="4" max="4" width="22.8888888888889" style="2" customWidth="1"/>
    <col min="5" max="5" width="30.2222222222222" style="2" customWidth="1"/>
    <col min="6" max="6" width="36.5555555555556" style="2" customWidth="1"/>
    <col min="7" max="16384" width="10" style="2"/>
  </cols>
  <sheetData>
    <row r="1" s="2" customFormat="1" ht="25" customHeight="1" spans="1:7">
      <c r="A1" s="3" t="s">
        <v>346</v>
      </c>
      <c r="B1" s="23" t="s">
        <v>205</v>
      </c>
      <c r="C1" s="24" t="s">
        <v>347</v>
      </c>
      <c r="D1" s="25"/>
      <c r="E1" s="24" t="s">
        <v>348</v>
      </c>
      <c r="F1" s="25"/>
      <c r="G1" s="4" t="s">
        <v>59</v>
      </c>
    </row>
    <row r="2" s="2" customFormat="1" ht="25" customHeight="1" spans="1:6">
      <c r="A2" s="3"/>
      <c r="B2" s="26"/>
      <c r="C2" s="3" t="s">
        <v>34</v>
      </c>
      <c r="D2" s="3" t="s">
        <v>35</v>
      </c>
      <c r="E2" s="3" t="s">
        <v>37</v>
      </c>
      <c r="F2" s="3" t="s">
        <v>38</v>
      </c>
    </row>
    <row r="3" s="2" customFormat="1" ht="18" customHeight="1" spans="1:6">
      <c r="A3" s="5" t="s">
        <v>349</v>
      </c>
      <c r="B3" s="6" t="s">
        <v>350</v>
      </c>
      <c r="C3" s="6" t="s">
        <v>351</v>
      </c>
      <c r="D3" s="6" t="s">
        <v>352</v>
      </c>
      <c r="E3" s="6" t="s">
        <v>351</v>
      </c>
      <c r="F3" s="6" t="s">
        <v>352</v>
      </c>
    </row>
    <row r="4" s="2" customFormat="1" ht="18" customHeight="1" spans="1:6">
      <c r="A4" s="5" t="s">
        <v>260</v>
      </c>
      <c r="B4" s="6" t="s">
        <v>63</v>
      </c>
      <c r="C4" s="6" t="s">
        <v>353</v>
      </c>
      <c r="D4" s="6"/>
      <c r="E4" s="6" t="s">
        <v>354</v>
      </c>
      <c r="F4" s="6"/>
    </row>
    <row r="5" s="2" customFormat="1" ht="18" customHeight="1" spans="1:6">
      <c r="A5" s="5"/>
      <c r="B5" s="6" t="s">
        <v>61</v>
      </c>
      <c r="C5" s="6" t="s">
        <v>355</v>
      </c>
      <c r="D5" s="6"/>
      <c r="E5" s="6" t="s">
        <v>356</v>
      </c>
      <c r="F5" s="6"/>
    </row>
    <row r="6" s="2" customFormat="1" ht="18" customHeight="1" spans="1:6">
      <c r="A6" s="5"/>
      <c r="B6" s="6" t="s">
        <v>66</v>
      </c>
      <c r="C6" s="6" t="s">
        <v>357</v>
      </c>
      <c r="D6" s="6"/>
      <c r="E6" s="6" t="s">
        <v>358</v>
      </c>
      <c r="F6" s="6"/>
    </row>
    <row r="7" s="2" customFormat="1" ht="18" customHeight="1" spans="1:6">
      <c r="A7" s="5"/>
      <c r="B7" s="6" t="s">
        <v>68</v>
      </c>
      <c r="C7" s="6" t="s">
        <v>213</v>
      </c>
      <c r="D7" s="6"/>
      <c r="E7" s="6" t="s">
        <v>161</v>
      </c>
      <c r="F7" s="6"/>
    </row>
    <row r="8" s="2" customFormat="1" ht="18" customHeight="1" spans="1:6">
      <c r="A8" s="5"/>
      <c r="B8" s="6" t="s">
        <v>107</v>
      </c>
      <c r="C8" s="6" t="s">
        <v>71</v>
      </c>
      <c r="D8" s="6"/>
      <c r="E8" s="6" t="s">
        <v>162</v>
      </c>
      <c r="F8" s="6"/>
    </row>
    <row r="9" s="2" customFormat="1" ht="18" customHeight="1" spans="1:6">
      <c r="A9" s="5"/>
      <c r="B9" s="6" t="s">
        <v>72</v>
      </c>
      <c r="C9" s="6" t="s">
        <v>301</v>
      </c>
      <c r="D9" s="6"/>
      <c r="E9" s="6" t="s">
        <v>73</v>
      </c>
      <c r="F9" s="6"/>
    </row>
    <row r="10" s="2" customFormat="1" ht="18" customHeight="1" spans="1:6">
      <c r="A10" s="5"/>
      <c r="B10" s="6" t="s">
        <v>74</v>
      </c>
      <c r="C10" s="6" t="s">
        <v>302</v>
      </c>
      <c r="D10" s="6"/>
      <c r="E10" s="6" t="s">
        <v>163</v>
      </c>
      <c r="F10" s="6"/>
    </row>
    <row r="11" s="2" customFormat="1" ht="18" customHeight="1" spans="1:6">
      <c r="A11" s="5"/>
      <c r="B11" s="6" t="s">
        <v>138</v>
      </c>
      <c r="C11" s="6" t="s">
        <v>359</v>
      </c>
      <c r="D11" s="6"/>
      <c r="E11" s="6" t="s">
        <v>306</v>
      </c>
      <c r="F11" s="6"/>
    </row>
    <row r="12" s="2" customFormat="1" ht="18" customHeight="1" spans="1:6">
      <c r="A12" s="5"/>
      <c r="B12" s="6" t="s">
        <v>140</v>
      </c>
      <c r="C12" s="6" t="s">
        <v>307</v>
      </c>
      <c r="D12" s="6"/>
      <c r="E12" s="6" t="s">
        <v>309</v>
      </c>
      <c r="F12" s="6"/>
    </row>
    <row r="13" s="2" customFormat="1" ht="18" customHeight="1" spans="1:6">
      <c r="A13" s="5"/>
      <c r="B13" s="6" t="s">
        <v>142</v>
      </c>
      <c r="C13" s="6" t="s">
        <v>310</v>
      </c>
      <c r="D13" s="6"/>
      <c r="E13" s="6" t="s">
        <v>360</v>
      </c>
      <c r="F13" s="6"/>
    </row>
    <row r="14" s="2" customFormat="1" ht="18" customHeight="1" spans="1:6">
      <c r="A14" s="5"/>
      <c r="B14" s="6" t="s">
        <v>82</v>
      </c>
      <c r="C14" s="6" t="s">
        <v>361</v>
      </c>
      <c r="D14" s="6" t="s">
        <v>361</v>
      </c>
      <c r="E14" s="6" t="s">
        <v>362</v>
      </c>
      <c r="F14" s="6"/>
    </row>
    <row r="15" s="2" customFormat="1" ht="18" customHeight="1" spans="1:6">
      <c r="A15" s="5"/>
      <c r="B15" s="6" t="s">
        <v>86</v>
      </c>
      <c r="C15" s="6" t="s">
        <v>363</v>
      </c>
      <c r="D15" s="6" t="s">
        <v>363</v>
      </c>
      <c r="E15" s="6" t="s">
        <v>364</v>
      </c>
      <c r="F15" s="6"/>
    </row>
    <row r="16" s="2" customFormat="1" ht="18" customHeight="1" spans="1:6">
      <c r="A16" s="5"/>
      <c r="B16" s="6" t="s">
        <v>119</v>
      </c>
      <c r="C16" s="6" t="s">
        <v>315</v>
      </c>
      <c r="D16" s="6" t="s">
        <v>315</v>
      </c>
      <c r="E16" s="6" t="s">
        <v>316</v>
      </c>
      <c r="F16" s="6"/>
    </row>
    <row r="17" s="2" customFormat="1" ht="18" customHeight="1" spans="1:6">
      <c r="A17" s="5"/>
      <c r="B17" s="6" t="s">
        <v>365</v>
      </c>
      <c r="C17" s="6">
        <v>480</v>
      </c>
      <c r="D17" s="6">
        <v>480</v>
      </c>
      <c r="E17" s="6">
        <v>640</v>
      </c>
      <c r="F17" s="6">
        <v>640</v>
      </c>
    </row>
    <row r="18" s="2" customFormat="1" ht="18" customHeight="1" spans="1:6">
      <c r="A18" s="5"/>
      <c r="B18" s="6" t="s">
        <v>91</v>
      </c>
      <c r="C18" s="6">
        <v>300</v>
      </c>
      <c r="D18" s="6">
        <v>300</v>
      </c>
      <c r="E18" s="6">
        <v>512</v>
      </c>
      <c r="F18" s="6">
        <v>512</v>
      </c>
    </row>
    <row r="19" s="2" customFormat="1" ht="18" customHeight="1" spans="1:6">
      <c r="A19" s="5"/>
      <c r="B19" s="6" t="s">
        <v>92</v>
      </c>
      <c r="C19" s="6" t="s">
        <v>366</v>
      </c>
      <c r="D19" s="6" t="s">
        <v>367</v>
      </c>
      <c r="E19" s="6" t="s">
        <v>366</v>
      </c>
      <c r="F19" s="6"/>
    </row>
    <row r="20" s="2" customFormat="1" ht="18" customHeight="1" spans="1:6">
      <c r="A20" s="5"/>
      <c r="B20" s="6" t="s">
        <v>94</v>
      </c>
      <c r="C20" s="6" t="s">
        <v>368</v>
      </c>
      <c r="D20" s="6"/>
      <c r="E20" s="6" t="s">
        <v>369</v>
      </c>
      <c r="F20" s="6"/>
    </row>
    <row r="21" s="2" customFormat="1" ht="18" customHeight="1" spans="1:6">
      <c r="A21" s="5"/>
      <c r="B21" s="6" t="s">
        <v>96</v>
      </c>
      <c r="C21" s="6" t="s">
        <v>370</v>
      </c>
      <c r="D21" s="6"/>
      <c r="E21" s="6" t="s">
        <v>371</v>
      </c>
      <c r="F21" s="6"/>
    </row>
    <row r="22" s="2" customFormat="1" ht="18" customHeight="1" spans="1:6">
      <c r="A22" s="5" t="s">
        <v>372</v>
      </c>
      <c r="B22" s="6" t="s">
        <v>373</v>
      </c>
      <c r="C22" s="6" t="s">
        <v>374</v>
      </c>
      <c r="D22" s="6" t="s">
        <v>375</v>
      </c>
      <c r="E22" s="6" t="s">
        <v>374</v>
      </c>
      <c r="F22" s="6"/>
    </row>
    <row r="23" s="2" customFormat="1" ht="18" customHeight="1" spans="1:6">
      <c r="A23" s="5"/>
      <c r="B23" s="6" t="s">
        <v>376</v>
      </c>
      <c r="C23" s="6" t="s">
        <v>377</v>
      </c>
      <c r="D23" s="6"/>
      <c r="E23" s="6" t="s">
        <v>377</v>
      </c>
      <c r="F23" s="6"/>
    </row>
    <row r="24" s="2" customFormat="1" ht="18" customHeight="1" spans="1:6">
      <c r="A24" s="5" t="s">
        <v>324</v>
      </c>
      <c r="B24" s="6" t="s">
        <v>378</v>
      </c>
      <c r="C24" s="6" t="s">
        <v>379</v>
      </c>
      <c r="D24" s="6" t="s">
        <v>366</v>
      </c>
      <c r="E24" s="6" t="s">
        <v>379</v>
      </c>
      <c r="F24" s="6" t="s">
        <v>366</v>
      </c>
    </row>
    <row r="25" s="2" customFormat="1" ht="18" customHeight="1" spans="1:6">
      <c r="A25" s="5" t="s">
        <v>380</v>
      </c>
      <c r="B25" s="6" t="s">
        <v>381</v>
      </c>
      <c r="C25" s="6" t="s">
        <v>382</v>
      </c>
      <c r="D25" s="6" t="s">
        <v>383</v>
      </c>
      <c r="E25" s="6" t="s">
        <v>382</v>
      </c>
      <c r="F25" s="6" t="s">
        <v>384</v>
      </c>
    </row>
    <row r="26" s="2" customFormat="1" ht="18" customHeight="1" spans="1:6">
      <c r="A26" s="5"/>
      <c r="B26" s="6" t="s">
        <v>385</v>
      </c>
      <c r="C26" s="6" t="s">
        <v>386</v>
      </c>
      <c r="D26" s="6" t="s">
        <v>340</v>
      </c>
      <c r="E26" s="6" t="s">
        <v>386</v>
      </c>
      <c r="F26" s="6" t="s">
        <v>340</v>
      </c>
    </row>
    <row r="27" s="2" customFormat="1" ht="18" customHeight="1" spans="1:6">
      <c r="A27" s="5" t="s">
        <v>387</v>
      </c>
      <c r="B27" s="6" t="s">
        <v>388</v>
      </c>
      <c r="C27" s="6" t="s">
        <v>389</v>
      </c>
      <c r="D27" s="6" t="s">
        <v>389</v>
      </c>
      <c r="E27" s="6" t="s">
        <v>389</v>
      </c>
      <c r="F27" s="6"/>
    </row>
    <row r="28" s="2" customFormat="1" ht="24.4" customHeight="1"/>
    <row r="29" s="2" customFormat="1" ht="25" customHeight="1" spans="1:6">
      <c r="A29" s="3" t="s">
        <v>36</v>
      </c>
      <c r="B29" s="3"/>
      <c r="C29" s="3"/>
      <c r="D29" s="3"/>
      <c r="E29" s="3"/>
      <c r="F29" s="3"/>
    </row>
    <row r="30" s="2" customFormat="1" ht="31.2" spans="1:6">
      <c r="A30" s="3" t="s">
        <v>346</v>
      </c>
      <c r="B30" s="3" t="s">
        <v>205</v>
      </c>
      <c r="C30" s="3" t="s">
        <v>390</v>
      </c>
      <c r="D30" s="27" t="s">
        <v>346</v>
      </c>
      <c r="E30" s="27" t="s">
        <v>205</v>
      </c>
      <c r="F30" s="27" t="s">
        <v>390</v>
      </c>
    </row>
    <row r="31" s="2" customFormat="1" ht="18" customHeight="1" spans="1:6">
      <c r="A31" s="6" t="s">
        <v>349</v>
      </c>
      <c r="B31" s="6" t="s">
        <v>350</v>
      </c>
      <c r="C31" s="6" t="s">
        <v>352</v>
      </c>
      <c r="D31" s="6" t="s">
        <v>391</v>
      </c>
      <c r="E31" s="28" t="s">
        <v>392</v>
      </c>
      <c r="F31" s="28" t="s">
        <v>393</v>
      </c>
    </row>
    <row r="32" s="2" customFormat="1" ht="18" customHeight="1" spans="1:7">
      <c r="A32" s="6"/>
      <c r="B32" s="6" t="s">
        <v>61</v>
      </c>
      <c r="C32" s="6" t="s">
        <v>355</v>
      </c>
      <c r="D32" s="6"/>
      <c r="E32" s="28" t="s">
        <v>394</v>
      </c>
      <c r="F32" s="28" t="s">
        <v>395</v>
      </c>
      <c r="G32" s="7"/>
    </row>
    <row r="33" s="2" customFormat="1" ht="18" customHeight="1" spans="1:7">
      <c r="A33" s="6"/>
      <c r="B33" s="6" t="s">
        <v>66</v>
      </c>
      <c r="C33" s="6" t="s">
        <v>396</v>
      </c>
      <c r="D33" s="6"/>
      <c r="E33" s="28" t="s">
        <v>397</v>
      </c>
      <c r="F33" s="28" t="s">
        <v>398</v>
      </c>
      <c r="G33" s="7"/>
    </row>
    <row r="34" s="2" customFormat="1" ht="18" customHeight="1" spans="1:7">
      <c r="A34" s="6"/>
      <c r="B34" s="6" t="s">
        <v>399</v>
      </c>
      <c r="C34" s="6">
        <v>480</v>
      </c>
      <c r="D34" s="6"/>
      <c r="E34" s="28" t="s">
        <v>400</v>
      </c>
      <c r="F34" s="28" t="s">
        <v>401</v>
      </c>
      <c r="G34" s="7"/>
    </row>
    <row r="35" s="2" customFormat="1" ht="18" customHeight="1" spans="1:7">
      <c r="A35" s="6"/>
      <c r="B35" s="6" t="s">
        <v>91</v>
      </c>
      <c r="C35" s="6">
        <v>300</v>
      </c>
      <c r="D35" s="6"/>
      <c r="E35" s="28" t="s">
        <v>402</v>
      </c>
      <c r="F35" s="28" t="s">
        <v>403</v>
      </c>
      <c r="G35" s="7"/>
    </row>
    <row r="36" s="2" customFormat="1" ht="18" customHeight="1" spans="1:6">
      <c r="A36" s="6"/>
      <c r="B36" s="6" t="s">
        <v>404</v>
      </c>
      <c r="C36" s="6" t="s">
        <v>405</v>
      </c>
      <c r="D36" s="6"/>
      <c r="E36" s="28" t="s">
        <v>406</v>
      </c>
      <c r="F36" s="28" t="s">
        <v>407</v>
      </c>
    </row>
    <row r="37" s="2" customFormat="1" ht="18" customHeight="1" spans="1:6">
      <c r="A37" s="6"/>
      <c r="B37" s="6" t="s">
        <v>408</v>
      </c>
      <c r="C37" s="6" t="s">
        <v>409</v>
      </c>
      <c r="D37" s="29" t="s">
        <v>410</v>
      </c>
      <c r="E37" s="30" t="s">
        <v>411</v>
      </c>
      <c r="F37" s="30" t="s">
        <v>412</v>
      </c>
    </row>
    <row r="38" s="2" customFormat="1" ht="18" customHeight="1" spans="1:6">
      <c r="A38" s="6"/>
      <c r="B38" s="6" t="s">
        <v>413</v>
      </c>
      <c r="C38" s="6" t="s">
        <v>414</v>
      </c>
      <c r="D38" s="29"/>
      <c r="E38" s="30" t="s">
        <v>415</v>
      </c>
      <c r="F38" s="30" t="s">
        <v>416</v>
      </c>
    </row>
    <row r="39" s="2" customFormat="1" ht="18" customHeight="1" spans="1:6">
      <c r="A39" s="6"/>
      <c r="B39" s="6" t="s">
        <v>417</v>
      </c>
      <c r="C39" s="6" t="s">
        <v>418</v>
      </c>
      <c r="D39" s="29"/>
      <c r="E39" s="30" t="s">
        <v>419</v>
      </c>
      <c r="F39" s="30" t="s">
        <v>420</v>
      </c>
    </row>
    <row r="40" s="2" customFormat="1" ht="18" customHeight="1" spans="1:6">
      <c r="A40" s="6"/>
      <c r="B40" s="6" t="s">
        <v>68</v>
      </c>
      <c r="C40" s="6" t="s">
        <v>69</v>
      </c>
      <c r="D40" s="29"/>
      <c r="E40" s="30" t="s">
        <v>421</v>
      </c>
      <c r="F40" s="30" t="s">
        <v>422</v>
      </c>
    </row>
    <row r="41" s="2" customFormat="1" ht="18" customHeight="1" spans="1:6">
      <c r="A41" s="6"/>
      <c r="B41" s="6" t="s">
        <v>70</v>
      </c>
      <c r="C41" s="6" t="s">
        <v>71</v>
      </c>
      <c r="D41" s="29" t="s">
        <v>295</v>
      </c>
      <c r="E41" s="30" t="s">
        <v>423</v>
      </c>
      <c r="F41" s="30" t="s">
        <v>424</v>
      </c>
    </row>
    <row r="42" s="2" customFormat="1" ht="18" customHeight="1" spans="1:6">
      <c r="A42" s="6"/>
      <c r="B42" s="6" t="s">
        <v>86</v>
      </c>
      <c r="C42" s="6" t="s">
        <v>363</v>
      </c>
      <c r="D42" s="29"/>
      <c r="E42" s="30" t="s">
        <v>425</v>
      </c>
      <c r="F42" s="30" t="s">
        <v>426</v>
      </c>
    </row>
    <row r="43" s="2" customFormat="1" ht="18" customHeight="1" spans="1:6">
      <c r="A43" s="29" t="s">
        <v>427</v>
      </c>
      <c r="B43" s="30" t="s">
        <v>428</v>
      </c>
      <c r="C43" s="30" t="s">
        <v>429</v>
      </c>
      <c r="D43" s="29"/>
      <c r="E43" s="30" t="s">
        <v>430</v>
      </c>
      <c r="F43" s="30" t="s">
        <v>431</v>
      </c>
    </row>
    <row r="44" s="2" customFormat="1" ht="18" customHeight="1" spans="1:6">
      <c r="A44" s="29"/>
      <c r="B44" s="30" t="s">
        <v>432</v>
      </c>
      <c r="C44" s="30" t="s">
        <v>433</v>
      </c>
      <c r="D44" s="29"/>
      <c r="E44" s="30" t="s">
        <v>434</v>
      </c>
      <c r="F44" s="30" t="s">
        <v>435</v>
      </c>
    </row>
    <row r="45" s="2" customFormat="1" ht="18" customHeight="1" spans="1:6">
      <c r="A45" s="29"/>
      <c r="B45" s="30" t="s">
        <v>436</v>
      </c>
      <c r="C45" s="30" t="s">
        <v>437</v>
      </c>
      <c r="D45" s="29"/>
      <c r="E45" s="30" t="s">
        <v>438</v>
      </c>
      <c r="F45" s="30" t="s">
        <v>439</v>
      </c>
    </row>
    <row r="46" s="2" customFormat="1" ht="18" customHeight="1" spans="1:6">
      <c r="A46" s="29"/>
      <c r="B46" s="30" t="s">
        <v>440</v>
      </c>
      <c r="C46" s="30" t="s">
        <v>441</v>
      </c>
      <c r="D46" s="29"/>
      <c r="E46" s="30" t="s">
        <v>442</v>
      </c>
      <c r="F46" s="30" t="s">
        <v>443</v>
      </c>
    </row>
    <row r="47" s="2" customFormat="1" ht="18" customHeight="1" spans="1:6">
      <c r="A47" s="29"/>
      <c r="B47" s="30" t="s">
        <v>444</v>
      </c>
      <c r="C47" s="30" t="s">
        <v>445</v>
      </c>
      <c r="D47" s="29"/>
      <c r="E47" s="30" t="s">
        <v>446</v>
      </c>
      <c r="F47" s="30" t="s">
        <v>447</v>
      </c>
    </row>
    <row r="48" s="2" customFormat="1" ht="18" customHeight="1" spans="1:6">
      <c r="A48" s="29"/>
      <c r="B48" s="30" t="s">
        <v>408</v>
      </c>
      <c r="C48" s="30" t="s">
        <v>448</v>
      </c>
      <c r="D48" s="29"/>
      <c r="E48" s="30" t="s">
        <v>449</v>
      </c>
      <c r="F48" s="30" t="s">
        <v>450</v>
      </c>
    </row>
    <row r="49" s="2" customFormat="1" ht="18" customHeight="1" spans="1:6">
      <c r="A49" s="29"/>
      <c r="B49" s="30" t="s">
        <v>404</v>
      </c>
      <c r="C49" s="30" t="s">
        <v>451</v>
      </c>
      <c r="D49" s="29"/>
      <c r="E49" s="30" t="s">
        <v>452</v>
      </c>
      <c r="F49" s="30" t="s">
        <v>435</v>
      </c>
    </row>
    <row r="50" s="2" customFormat="1" ht="18" customHeight="1" spans="1:6">
      <c r="A50" s="29" t="s">
        <v>453</v>
      </c>
      <c r="B50" s="30" t="s">
        <v>454</v>
      </c>
      <c r="C50" s="30" t="s">
        <v>455</v>
      </c>
      <c r="D50" s="29"/>
      <c r="E50" s="30" t="s">
        <v>102</v>
      </c>
      <c r="F50" s="30" t="s">
        <v>456</v>
      </c>
    </row>
    <row r="51" s="2" customFormat="1" ht="18" customHeight="1" spans="1:6">
      <c r="A51" s="29"/>
      <c r="B51" s="30" t="s">
        <v>457</v>
      </c>
      <c r="C51" s="30" t="s">
        <v>458</v>
      </c>
      <c r="D51" s="29"/>
      <c r="E51" s="30" t="s">
        <v>104</v>
      </c>
      <c r="F51" s="30" t="s">
        <v>459</v>
      </c>
    </row>
    <row r="52" s="2" customFormat="1" ht="18" customHeight="1" spans="1:6">
      <c r="A52" s="29"/>
      <c r="B52" s="30" t="s">
        <v>460</v>
      </c>
      <c r="C52" s="30" t="s">
        <v>461</v>
      </c>
      <c r="D52" s="29"/>
      <c r="E52" s="30" t="s">
        <v>462</v>
      </c>
      <c r="F52" s="30" t="s">
        <v>463</v>
      </c>
    </row>
    <row r="53" s="2" customFormat="1" ht="18" customHeight="1" spans="1:6">
      <c r="A53" s="29"/>
      <c r="B53" s="30" t="s">
        <v>464</v>
      </c>
      <c r="C53" s="30" t="s">
        <v>465</v>
      </c>
      <c r="D53" s="29"/>
      <c r="E53" s="30" t="s">
        <v>466</v>
      </c>
      <c r="F53" s="30" t="s">
        <v>463</v>
      </c>
    </row>
    <row r="54" s="2" customFormat="1" ht="18" customHeight="1" spans="1:6">
      <c r="A54" s="29" t="s">
        <v>372</v>
      </c>
      <c r="B54" s="30" t="s">
        <v>376</v>
      </c>
      <c r="C54" s="30" t="s">
        <v>467</v>
      </c>
      <c r="D54" s="29"/>
      <c r="E54" s="30" t="s">
        <v>100</v>
      </c>
      <c r="F54" s="30" t="s">
        <v>468</v>
      </c>
    </row>
    <row r="55" s="2" customFormat="1" ht="18" customHeight="1" spans="1:6">
      <c r="A55" s="29"/>
      <c r="B55" s="30" t="s">
        <v>469</v>
      </c>
      <c r="C55" s="30" t="s">
        <v>470</v>
      </c>
      <c r="D55" s="29"/>
      <c r="E55" s="30" t="s">
        <v>98</v>
      </c>
      <c r="F55" s="30" t="s">
        <v>471</v>
      </c>
    </row>
    <row r="56" s="2" customFormat="1" ht="18" customHeight="1" spans="1:6">
      <c r="A56" s="29"/>
      <c r="B56" s="30" t="s">
        <v>373</v>
      </c>
      <c r="C56" s="30" t="s">
        <v>472</v>
      </c>
      <c r="D56" s="30"/>
      <c r="E56" s="30"/>
      <c r="F56" s="30"/>
    </row>
  </sheetData>
  <mergeCells count="47">
    <mergeCell ref="C1:D1"/>
    <mergeCell ref="E1:F1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9:F19"/>
    <mergeCell ref="C20:D20"/>
    <mergeCell ref="E20:F20"/>
    <mergeCell ref="C21:D21"/>
    <mergeCell ref="E21:F21"/>
    <mergeCell ref="E22:F22"/>
    <mergeCell ref="C23:D23"/>
    <mergeCell ref="E23:F23"/>
    <mergeCell ref="E27:F27"/>
    <mergeCell ref="A29:F29"/>
    <mergeCell ref="A1:A2"/>
    <mergeCell ref="A4:A21"/>
    <mergeCell ref="A22:A23"/>
    <mergeCell ref="A25:A26"/>
    <mergeCell ref="A31:A42"/>
    <mergeCell ref="A43:A49"/>
    <mergeCell ref="A50:A53"/>
    <mergeCell ref="A54:A56"/>
    <mergeCell ref="B1:B2"/>
    <mergeCell ref="D31:D36"/>
    <mergeCell ref="D37:D40"/>
    <mergeCell ref="D41:D55"/>
  </mergeCells>
  <hyperlinks>
    <hyperlink ref="G1" location="'Price Quotation'!A1" display="Return"/>
  </hyperlink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1" sqref="H1"/>
    </sheetView>
  </sheetViews>
  <sheetFormatPr defaultColWidth="10" defaultRowHeight="14.4" outlineLevelCol="7"/>
  <cols>
    <col min="1" max="1" width="26" style="2" customWidth="1"/>
    <col min="2" max="2" width="21.2222222222222" style="2" customWidth="1"/>
    <col min="3" max="3" width="19.6666666666667" style="2" customWidth="1"/>
    <col min="4" max="4" width="19" style="2" customWidth="1"/>
    <col min="5" max="5" width="17.6666666666667" style="2" customWidth="1"/>
    <col min="6" max="6" width="17.5555555555556" style="2" customWidth="1"/>
    <col min="7" max="7" width="28" style="2" customWidth="1"/>
    <col min="8" max="16375" width="10" style="2"/>
  </cols>
  <sheetData>
    <row r="1" s="2" customFormat="1" ht="25" customHeight="1" spans="1:8">
      <c r="A1" s="3" t="s">
        <v>473</v>
      </c>
      <c r="B1" s="3"/>
      <c r="C1" s="3"/>
      <c r="D1" s="3"/>
      <c r="E1" s="3"/>
      <c r="F1" s="3"/>
      <c r="G1" s="3"/>
      <c r="H1" s="4" t="s">
        <v>59</v>
      </c>
    </row>
    <row r="2" s="2" customFormat="1" ht="25" customHeight="1" spans="1:7">
      <c r="A2" s="3" t="s">
        <v>474</v>
      </c>
      <c r="B2" s="3" t="s">
        <v>205</v>
      </c>
      <c r="C2" s="3" t="s">
        <v>41</v>
      </c>
      <c r="D2" s="3" t="s">
        <v>42</v>
      </c>
      <c r="E2" s="3" t="s">
        <v>43</v>
      </c>
      <c r="F2" s="3" t="s">
        <v>44</v>
      </c>
      <c r="G2" s="3" t="s">
        <v>45</v>
      </c>
    </row>
    <row r="3" s="2" customFormat="1" ht="18" customHeight="1" spans="1:7">
      <c r="A3" s="5" t="s">
        <v>260</v>
      </c>
      <c r="B3" s="6" t="s">
        <v>63</v>
      </c>
      <c r="C3" s="6" t="s">
        <v>353</v>
      </c>
      <c r="D3" s="6"/>
      <c r="E3" s="6" t="s">
        <v>354</v>
      </c>
      <c r="F3" s="6"/>
      <c r="G3" s="6" t="s">
        <v>475</v>
      </c>
    </row>
    <row r="4" s="2" customFormat="1" ht="18" customHeight="1" spans="1:8">
      <c r="A4" s="5"/>
      <c r="B4" s="6" t="s">
        <v>61</v>
      </c>
      <c r="C4" s="6" t="s">
        <v>476</v>
      </c>
      <c r="D4" s="6" t="s">
        <v>477</v>
      </c>
      <c r="E4" s="6" t="s">
        <v>478</v>
      </c>
      <c r="F4" s="6" t="s">
        <v>478</v>
      </c>
      <c r="G4" s="6" t="s">
        <v>479</v>
      </c>
      <c r="H4" s="7"/>
    </row>
    <row r="5" s="2" customFormat="1" ht="18" customHeight="1" spans="1:8">
      <c r="A5" s="5"/>
      <c r="B5" s="6" t="s">
        <v>480</v>
      </c>
      <c r="C5" s="6">
        <v>300</v>
      </c>
      <c r="D5" s="6">
        <v>270</v>
      </c>
      <c r="E5" s="6">
        <v>256</v>
      </c>
      <c r="F5" s="6">
        <v>512</v>
      </c>
      <c r="G5" s="6">
        <v>256</v>
      </c>
      <c r="H5" s="7"/>
    </row>
    <row r="6" s="2" customFormat="1" ht="18" customHeight="1" spans="1:7">
      <c r="A6" s="5"/>
      <c r="B6" s="6" t="s">
        <v>481</v>
      </c>
      <c r="C6" s="6">
        <v>480</v>
      </c>
      <c r="D6" s="6">
        <v>480</v>
      </c>
      <c r="E6" s="6">
        <v>320</v>
      </c>
      <c r="F6" s="6">
        <v>640</v>
      </c>
      <c r="G6" s="6">
        <v>320</v>
      </c>
    </row>
    <row r="7" s="2" customFormat="1" ht="18" customHeight="1" spans="1:7">
      <c r="A7" s="8" t="s">
        <v>107</v>
      </c>
      <c r="B7" s="6" t="s">
        <v>107</v>
      </c>
      <c r="C7" s="6" t="s">
        <v>482</v>
      </c>
      <c r="D7" s="6"/>
      <c r="E7" s="6" t="s">
        <v>162</v>
      </c>
      <c r="F7" s="6"/>
      <c r="G7" s="6" t="s">
        <v>483</v>
      </c>
    </row>
    <row r="8" s="2" customFormat="1" ht="18" customHeight="1" spans="1:7">
      <c r="A8" s="8"/>
      <c r="B8" s="6" t="s">
        <v>72</v>
      </c>
      <c r="C8" s="6" t="s">
        <v>73</v>
      </c>
      <c r="D8" s="6"/>
      <c r="E8" s="6" t="s">
        <v>73</v>
      </c>
      <c r="F8" s="6" t="s">
        <v>215</v>
      </c>
      <c r="G8" s="6" t="s">
        <v>215</v>
      </c>
    </row>
    <row r="9" s="2" customFormat="1" ht="18" customHeight="1" spans="1:7">
      <c r="A9" s="8"/>
      <c r="B9" s="6" t="s">
        <v>96</v>
      </c>
      <c r="C9" s="6" t="s">
        <v>484</v>
      </c>
      <c r="D9" s="6" t="s">
        <v>485</v>
      </c>
      <c r="E9" s="6" t="s">
        <v>486</v>
      </c>
      <c r="F9" s="6" t="s">
        <v>486</v>
      </c>
      <c r="G9" s="6" t="s">
        <v>487</v>
      </c>
    </row>
    <row r="10" s="2" customFormat="1" ht="18" customHeight="1" spans="1:7">
      <c r="A10" s="8" t="s">
        <v>372</v>
      </c>
      <c r="B10" s="6" t="s">
        <v>488</v>
      </c>
      <c r="C10" s="6" t="s">
        <v>489</v>
      </c>
      <c r="D10" s="6"/>
      <c r="E10" s="6" t="s">
        <v>489</v>
      </c>
      <c r="F10" s="6"/>
      <c r="G10" s="6" t="s">
        <v>490</v>
      </c>
    </row>
    <row r="11" s="2" customFormat="1" ht="18" customHeight="1" spans="1:7">
      <c r="A11" s="8" t="s">
        <v>491</v>
      </c>
      <c r="B11" s="6" t="s">
        <v>492</v>
      </c>
      <c r="C11" s="6" t="s">
        <v>493</v>
      </c>
      <c r="D11" s="6" t="s">
        <v>494</v>
      </c>
      <c r="E11" s="6" t="s">
        <v>493</v>
      </c>
      <c r="F11" s="6" t="s">
        <v>494</v>
      </c>
      <c r="G11" s="6" t="s">
        <v>495</v>
      </c>
    </row>
    <row r="12" s="2" customFormat="1" ht="18" customHeight="1" spans="1:7">
      <c r="A12" s="8" t="s">
        <v>265</v>
      </c>
      <c r="B12" s="6" t="s">
        <v>496</v>
      </c>
      <c r="C12" s="6" t="s">
        <v>497</v>
      </c>
      <c r="D12" s="6"/>
      <c r="E12" s="6" t="s">
        <v>497</v>
      </c>
      <c r="F12" s="6"/>
      <c r="G12" s="6" t="s">
        <v>497</v>
      </c>
    </row>
    <row r="13" s="2" customFormat="1" ht="18" customHeight="1" spans="1:7">
      <c r="A13" s="8" t="s">
        <v>295</v>
      </c>
      <c r="B13" s="6" t="s">
        <v>498</v>
      </c>
      <c r="C13" s="6" t="s">
        <v>499</v>
      </c>
      <c r="D13" s="6" t="s">
        <v>500</v>
      </c>
      <c r="E13" s="6" t="s">
        <v>500</v>
      </c>
      <c r="F13" s="6"/>
      <c r="G13" s="6"/>
    </row>
    <row r="14" s="2" customFormat="1" ht="18" customHeight="1" spans="1:7">
      <c r="A14" s="8"/>
      <c r="B14" s="6" t="s">
        <v>501</v>
      </c>
      <c r="C14" s="6" t="s">
        <v>502</v>
      </c>
      <c r="D14" s="6"/>
      <c r="E14" s="6" t="s">
        <v>502</v>
      </c>
      <c r="F14" s="6"/>
      <c r="G14" s="6" t="s">
        <v>502</v>
      </c>
    </row>
    <row r="15" s="2" customFormat="1" ht="18" customHeight="1" spans="1:7">
      <c r="A15" s="8"/>
      <c r="B15" s="6" t="s">
        <v>503</v>
      </c>
      <c r="C15" s="6" t="s">
        <v>504</v>
      </c>
      <c r="D15" s="6"/>
      <c r="E15" s="6" t="s">
        <v>504</v>
      </c>
      <c r="F15" s="6"/>
      <c r="G15" s="6" t="s">
        <v>504</v>
      </c>
    </row>
  </sheetData>
  <mergeCells count="18">
    <mergeCell ref="A1:G1"/>
    <mergeCell ref="C3:D3"/>
    <mergeCell ref="E3:F3"/>
    <mergeCell ref="C7:D7"/>
    <mergeCell ref="E7:F7"/>
    <mergeCell ref="C8:D8"/>
    <mergeCell ref="C10:D10"/>
    <mergeCell ref="E10:F10"/>
    <mergeCell ref="C12:D12"/>
    <mergeCell ref="E12:F12"/>
    <mergeCell ref="E13:G13"/>
    <mergeCell ref="C14:D14"/>
    <mergeCell ref="E14:F14"/>
    <mergeCell ref="C15:D15"/>
    <mergeCell ref="E15:F15"/>
    <mergeCell ref="A3:A6"/>
    <mergeCell ref="A7:A9"/>
    <mergeCell ref="A13:A15"/>
  </mergeCells>
  <hyperlinks>
    <hyperlink ref="H1" location="'Price Quotation'!A1" display="Return"/>
  </hyperlink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xSplit="2" ySplit="2" topLeftCell="C5" activePane="bottomRight" state="frozen"/>
      <selection/>
      <selection pane="topRight"/>
      <selection pane="bottomLeft"/>
      <selection pane="bottomRight" activeCell="E1" sqref="E1"/>
    </sheetView>
  </sheetViews>
  <sheetFormatPr defaultColWidth="10" defaultRowHeight="14.4" outlineLevelCol="4"/>
  <cols>
    <col min="1" max="1" width="18.4444444444444" style="2" customWidth="1"/>
    <col min="2" max="2" width="21.1111111111111" style="2" customWidth="1"/>
    <col min="3" max="3" width="34.8888888888889" style="2" customWidth="1"/>
    <col min="4" max="4" width="51.5555555555556" style="2" customWidth="1"/>
    <col min="5" max="16379" width="10" style="2"/>
  </cols>
  <sheetData>
    <row r="1" s="2" customFormat="1" ht="25" customHeight="1" spans="1:5">
      <c r="A1" s="3" t="s">
        <v>505</v>
      </c>
      <c r="B1" s="3"/>
      <c r="C1" s="3"/>
      <c r="D1" s="3"/>
      <c r="E1" s="4" t="s">
        <v>59</v>
      </c>
    </row>
    <row r="2" s="2" customFormat="1" ht="25" customHeight="1" spans="1:4">
      <c r="A2" s="3" t="s">
        <v>255</v>
      </c>
      <c r="B2" s="3" t="s">
        <v>506</v>
      </c>
      <c r="C2" s="3" t="s">
        <v>205</v>
      </c>
      <c r="D2" s="3" t="s">
        <v>507</v>
      </c>
    </row>
    <row r="3" s="2" customFormat="1" ht="18" customHeight="1" spans="1:4">
      <c r="A3" s="17" t="s">
        <v>508</v>
      </c>
      <c r="B3" s="17" t="s">
        <v>260</v>
      </c>
      <c r="C3" s="17" t="s">
        <v>63</v>
      </c>
      <c r="D3" s="17" t="s">
        <v>64</v>
      </c>
    </row>
    <row r="4" s="2" customFormat="1" ht="18" customHeight="1" spans="1:4">
      <c r="A4" s="17"/>
      <c r="B4" s="17"/>
      <c r="C4" s="17" t="s">
        <v>61</v>
      </c>
      <c r="D4" s="17" t="s">
        <v>509</v>
      </c>
    </row>
    <row r="5" s="2" customFormat="1" ht="18" customHeight="1" spans="1:4">
      <c r="A5" s="17"/>
      <c r="B5" s="17"/>
      <c r="C5" s="17" t="s">
        <v>322</v>
      </c>
      <c r="D5" s="17" t="s">
        <v>510</v>
      </c>
    </row>
    <row r="6" s="2" customFormat="1" ht="18" customHeight="1" spans="1:4">
      <c r="A6" s="17"/>
      <c r="B6" s="17"/>
      <c r="C6" s="17" t="s">
        <v>92</v>
      </c>
      <c r="D6" s="17" t="s">
        <v>511</v>
      </c>
    </row>
    <row r="7" s="2" customFormat="1" ht="18" customHeight="1" spans="1:4">
      <c r="A7" s="17"/>
      <c r="B7" s="17"/>
      <c r="C7" s="17" t="s">
        <v>481</v>
      </c>
      <c r="D7" s="17" t="s">
        <v>512</v>
      </c>
    </row>
    <row r="8" s="2" customFormat="1" ht="18" customHeight="1" spans="1:4">
      <c r="A8" s="17"/>
      <c r="B8" s="17"/>
      <c r="C8" s="17" t="s">
        <v>480</v>
      </c>
      <c r="D8" s="17" t="s">
        <v>513</v>
      </c>
    </row>
    <row r="9" s="2" customFormat="1" ht="18" customHeight="1" spans="1:4">
      <c r="A9" s="17"/>
      <c r="B9" s="17"/>
      <c r="C9" s="17" t="s">
        <v>70</v>
      </c>
      <c r="D9" s="17" t="s">
        <v>71</v>
      </c>
    </row>
    <row r="10" s="2" customFormat="1" ht="18" customHeight="1" spans="1:4">
      <c r="A10" s="17"/>
      <c r="B10" s="17"/>
      <c r="C10" s="17" t="s">
        <v>72</v>
      </c>
      <c r="D10" s="17" t="s">
        <v>109</v>
      </c>
    </row>
    <row r="11" s="2" customFormat="1" ht="18" customHeight="1" spans="1:4">
      <c r="A11" s="17"/>
      <c r="B11" s="17"/>
      <c r="C11" s="17" t="s">
        <v>514</v>
      </c>
      <c r="D11" s="17" t="s">
        <v>83</v>
      </c>
    </row>
    <row r="12" s="2" customFormat="1" ht="18" customHeight="1" spans="1:4">
      <c r="A12" s="17"/>
      <c r="B12" s="17"/>
      <c r="C12" s="17" t="s">
        <v>96</v>
      </c>
      <c r="D12" s="17" t="s">
        <v>515</v>
      </c>
    </row>
    <row r="13" s="2" customFormat="1" ht="18" customHeight="1" spans="1:4">
      <c r="A13" s="17"/>
      <c r="B13" s="17"/>
      <c r="C13" s="17" t="s">
        <v>516</v>
      </c>
      <c r="D13" s="17" t="s">
        <v>517</v>
      </c>
    </row>
    <row r="14" s="2" customFormat="1" ht="18" customHeight="1" spans="1:4">
      <c r="A14" s="17"/>
      <c r="B14" s="17" t="s">
        <v>518</v>
      </c>
      <c r="C14" s="17" t="s">
        <v>397</v>
      </c>
      <c r="D14" s="17" t="s">
        <v>493</v>
      </c>
    </row>
    <row r="15" s="2" customFormat="1" ht="18" customHeight="1" spans="1:4">
      <c r="A15" s="17"/>
      <c r="B15" s="17"/>
      <c r="C15" s="17" t="s">
        <v>92</v>
      </c>
      <c r="D15" s="17" t="s">
        <v>519</v>
      </c>
    </row>
    <row r="16" s="2" customFormat="1" ht="18" customHeight="1" spans="1:5">
      <c r="A16" s="17"/>
      <c r="B16" s="17" t="s">
        <v>520</v>
      </c>
      <c r="C16" s="17" t="s">
        <v>521</v>
      </c>
      <c r="D16" s="17" t="s">
        <v>522</v>
      </c>
      <c r="E16" s="7"/>
    </row>
    <row r="17" s="2" customFormat="1" ht="18" customHeight="1" spans="1:4">
      <c r="A17" s="17"/>
      <c r="B17" s="17" t="s">
        <v>523</v>
      </c>
      <c r="C17" s="17" t="s">
        <v>524</v>
      </c>
      <c r="D17" s="17" t="s">
        <v>525</v>
      </c>
    </row>
    <row r="18" s="2" customFormat="1" ht="18" customHeight="1" spans="1:5">
      <c r="A18" s="17"/>
      <c r="B18" s="17" t="s">
        <v>526</v>
      </c>
      <c r="C18" s="17" t="s">
        <v>527</v>
      </c>
      <c r="D18" s="17" t="s">
        <v>528</v>
      </c>
      <c r="E18" s="7"/>
    </row>
    <row r="19" s="2" customFormat="1" ht="18" customHeight="1" spans="1:5">
      <c r="A19" s="17"/>
      <c r="B19" s="17"/>
      <c r="C19" s="17" t="s">
        <v>529</v>
      </c>
      <c r="D19" s="17" t="s">
        <v>530</v>
      </c>
      <c r="E19" s="7"/>
    </row>
    <row r="20" s="2" customFormat="1" ht="18" customHeight="1" spans="1:5">
      <c r="A20" s="17"/>
      <c r="B20" s="17"/>
      <c r="C20" s="17" t="s">
        <v>100</v>
      </c>
      <c r="D20" s="17" t="s">
        <v>531</v>
      </c>
      <c r="E20" s="7"/>
    </row>
    <row r="21" s="2" customFormat="1" ht="18" customHeight="1" spans="1:5">
      <c r="A21" s="17"/>
      <c r="B21" s="17"/>
      <c r="C21" s="17" t="s">
        <v>102</v>
      </c>
      <c r="D21" s="17" t="s">
        <v>532</v>
      </c>
      <c r="E21" s="7"/>
    </row>
    <row r="22" s="2" customFormat="1" ht="18" customHeight="1" spans="1:5">
      <c r="A22" s="17"/>
      <c r="B22" s="17" t="s">
        <v>533</v>
      </c>
      <c r="C22" s="17" t="s">
        <v>534</v>
      </c>
      <c r="D22" s="17" t="s">
        <v>535</v>
      </c>
      <c r="E22" s="7"/>
    </row>
    <row r="23" s="2" customFormat="1" ht="18" customHeight="1" spans="1:4">
      <c r="A23" s="17"/>
      <c r="B23" s="17"/>
      <c r="C23" s="17" t="s">
        <v>61</v>
      </c>
      <c r="D23" s="17" t="s">
        <v>67</v>
      </c>
    </row>
    <row r="24" s="2" customFormat="1" ht="18" customHeight="1" spans="1:4">
      <c r="A24" s="22" t="s">
        <v>536</v>
      </c>
      <c r="B24" s="17" t="s">
        <v>537</v>
      </c>
      <c r="C24" s="17" t="s">
        <v>538</v>
      </c>
      <c r="D24" s="17" t="s">
        <v>539</v>
      </c>
    </row>
    <row r="25" s="2" customFormat="1" ht="18" customHeight="1" spans="1:4">
      <c r="A25" s="22"/>
      <c r="B25" s="17"/>
      <c r="C25" s="17"/>
      <c r="D25" s="17" t="s">
        <v>540</v>
      </c>
    </row>
    <row r="26" s="2" customFormat="1" ht="18" customHeight="1" spans="1:4">
      <c r="A26" s="22"/>
      <c r="B26" s="17"/>
      <c r="C26" s="17" t="s">
        <v>100</v>
      </c>
      <c r="D26" s="17" t="s">
        <v>541</v>
      </c>
    </row>
    <row r="27" s="2" customFormat="1" ht="18" customHeight="1" spans="1:4">
      <c r="A27" s="22"/>
      <c r="B27" s="17" t="s">
        <v>542</v>
      </c>
      <c r="C27" s="17" t="s">
        <v>543</v>
      </c>
      <c r="D27" s="17" t="s">
        <v>544</v>
      </c>
    </row>
    <row r="28" s="2" customFormat="1" ht="18" customHeight="1" spans="1:4">
      <c r="A28" s="22"/>
      <c r="B28" s="17"/>
      <c r="C28" s="17"/>
      <c r="D28" s="17" t="s">
        <v>545</v>
      </c>
    </row>
    <row r="29" s="2" customFormat="1" ht="18" customHeight="1" spans="1:4">
      <c r="A29" s="22"/>
      <c r="B29" s="17"/>
      <c r="C29" s="17"/>
      <c r="D29" s="17" t="s">
        <v>546</v>
      </c>
    </row>
    <row r="30" s="2" customFormat="1" ht="18" customHeight="1" spans="1:4">
      <c r="A30" s="22"/>
      <c r="B30" s="17"/>
      <c r="C30" s="17" t="s">
        <v>547</v>
      </c>
      <c r="D30" s="17" t="s">
        <v>548</v>
      </c>
    </row>
    <row r="31" s="2" customFormat="1" ht="18" customHeight="1" spans="1:4">
      <c r="A31" s="22"/>
      <c r="B31" s="17" t="s">
        <v>549</v>
      </c>
      <c r="C31" s="17" t="s">
        <v>550</v>
      </c>
      <c r="D31" s="17" t="s">
        <v>551</v>
      </c>
    </row>
    <row r="32" s="2" customFormat="1" ht="18" customHeight="1" spans="1:4">
      <c r="A32" s="22"/>
      <c r="B32" s="17"/>
      <c r="C32" s="17" t="s">
        <v>552</v>
      </c>
      <c r="D32" s="17" t="s">
        <v>553</v>
      </c>
    </row>
    <row r="33" s="2" customFormat="1" ht="18" customHeight="1" spans="1:4">
      <c r="A33" s="22"/>
      <c r="B33" s="17"/>
      <c r="C33" s="17" t="s">
        <v>554</v>
      </c>
      <c r="D33" s="17" t="s">
        <v>555</v>
      </c>
    </row>
    <row r="34" s="2" customFormat="1" ht="18" customHeight="1" spans="1:4">
      <c r="A34" s="22"/>
      <c r="B34" s="17"/>
      <c r="C34" s="17" t="s">
        <v>556</v>
      </c>
      <c r="D34" s="17" t="s">
        <v>557</v>
      </c>
    </row>
    <row r="35" s="2" customFormat="1" ht="18" customHeight="1" spans="1:4">
      <c r="A35" s="22"/>
      <c r="B35" s="17" t="s">
        <v>295</v>
      </c>
      <c r="C35" s="17" t="s">
        <v>558</v>
      </c>
      <c r="D35" s="17" t="s">
        <v>559</v>
      </c>
    </row>
    <row r="36" s="2" customFormat="1" ht="18" customHeight="1" spans="1:4">
      <c r="A36" s="22"/>
      <c r="B36" s="17"/>
      <c r="C36" s="17"/>
      <c r="D36" s="17" t="s">
        <v>560</v>
      </c>
    </row>
    <row r="37" s="2" customFormat="1" ht="18" customHeight="1" spans="1:4">
      <c r="A37" s="22"/>
      <c r="B37" s="17"/>
      <c r="C37" s="17" t="s">
        <v>102</v>
      </c>
      <c r="D37" s="17" t="s">
        <v>561</v>
      </c>
    </row>
    <row r="38" s="2" customFormat="1" ht="18" customHeight="1" spans="1:4">
      <c r="A38" s="22"/>
      <c r="B38" s="17"/>
      <c r="C38" s="17" t="s">
        <v>562</v>
      </c>
      <c r="D38" s="17" t="s">
        <v>563</v>
      </c>
    </row>
  </sheetData>
  <mergeCells count="14">
    <mergeCell ref="A1:D1"/>
    <mergeCell ref="A3:A23"/>
    <mergeCell ref="A24:A38"/>
    <mergeCell ref="B3:B13"/>
    <mergeCell ref="B14:B15"/>
    <mergeCell ref="B18:B21"/>
    <mergeCell ref="B22:B23"/>
    <mergeCell ref="B24:B26"/>
    <mergeCell ref="B27:B30"/>
    <mergeCell ref="B31:B34"/>
    <mergeCell ref="B35:B38"/>
    <mergeCell ref="C24:C25"/>
    <mergeCell ref="C27:C29"/>
    <mergeCell ref="C35:C36"/>
  </mergeCells>
  <hyperlinks>
    <hyperlink ref="E1" location="'Price Quotation'!A1" display="Return"/>
  </hyperlink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E1" sqref="E1"/>
    </sheetView>
  </sheetViews>
  <sheetFormatPr defaultColWidth="10" defaultRowHeight="14.4" outlineLevelCol="4"/>
  <cols>
    <col min="1" max="1" width="9.77777777777778" style="2" customWidth="1"/>
    <col min="2" max="2" width="41" style="2" customWidth="1"/>
    <col min="3" max="3" width="19.7777777777778" style="2" customWidth="1"/>
    <col min="4" max="4" width="23.6666666666667" style="2" customWidth="1"/>
    <col min="5" max="16379" width="10" style="2"/>
  </cols>
  <sheetData>
    <row r="1" s="2" customFormat="1" ht="25" customHeight="1" spans="1:5">
      <c r="A1" s="3" t="s">
        <v>564</v>
      </c>
      <c r="B1" s="3"/>
      <c r="C1" s="3"/>
      <c r="D1" s="3"/>
      <c r="E1" s="4" t="s">
        <v>59</v>
      </c>
    </row>
    <row r="2" s="2" customFormat="1" ht="25" customHeight="1" spans="1:4">
      <c r="A2" s="3" t="s">
        <v>3</v>
      </c>
      <c r="B2" s="3" t="s">
        <v>565</v>
      </c>
      <c r="C2" s="3" t="s">
        <v>566</v>
      </c>
      <c r="D2" s="3" t="s">
        <v>567</v>
      </c>
    </row>
    <row r="3" s="16" customFormat="1" ht="18" customHeight="1" spans="1:5">
      <c r="A3" s="17" t="s">
        <v>291</v>
      </c>
      <c r="B3" s="17" t="s">
        <v>568</v>
      </c>
      <c r="C3" s="17" t="s">
        <v>569</v>
      </c>
      <c r="D3" s="17" t="s">
        <v>569</v>
      </c>
      <c r="E3" s="18"/>
    </row>
    <row r="4" s="16" customFormat="1" ht="18" customHeight="1" spans="1:5">
      <c r="A4" s="19" t="s">
        <v>291</v>
      </c>
      <c r="B4" s="17" t="s">
        <v>63</v>
      </c>
      <c r="C4" s="17" t="s">
        <v>353</v>
      </c>
      <c r="D4" s="17" t="s">
        <v>475</v>
      </c>
      <c r="E4" s="18"/>
    </row>
    <row r="5" s="16" customFormat="1" ht="18" customHeight="1" spans="1:5">
      <c r="A5" s="20"/>
      <c r="B5" s="17" t="s">
        <v>570</v>
      </c>
      <c r="C5" s="17" t="s">
        <v>571</v>
      </c>
      <c r="D5" s="17"/>
      <c r="E5" s="18"/>
    </row>
    <row r="6" s="16" customFormat="1" ht="18" customHeight="1" spans="1:5">
      <c r="A6" s="20"/>
      <c r="B6" s="17" t="s">
        <v>91</v>
      </c>
      <c r="C6" s="17">
        <v>300</v>
      </c>
      <c r="D6" s="17" t="s">
        <v>572</v>
      </c>
      <c r="E6" s="18"/>
    </row>
    <row r="7" s="16" customFormat="1" ht="18" customHeight="1" spans="1:5">
      <c r="A7" s="20"/>
      <c r="B7" s="17" t="s">
        <v>573</v>
      </c>
      <c r="C7" s="17" t="s">
        <v>574</v>
      </c>
      <c r="D7" s="17"/>
      <c r="E7" s="18"/>
    </row>
    <row r="8" s="16" customFormat="1" ht="18" customHeight="1" spans="1:5">
      <c r="A8" s="20"/>
      <c r="B8" s="17" t="s">
        <v>61</v>
      </c>
      <c r="C8" s="17" t="s">
        <v>355</v>
      </c>
      <c r="D8" s="17" t="s">
        <v>575</v>
      </c>
      <c r="E8" s="18"/>
    </row>
    <row r="9" s="16" customFormat="1" ht="18" customHeight="1" spans="1:5">
      <c r="A9" s="20"/>
      <c r="B9" s="17" t="s">
        <v>68</v>
      </c>
      <c r="C9" s="17" t="s">
        <v>213</v>
      </c>
      <c r="D9" s="17" t="s">
        <v>161</v>
      </c>
      <c r="E9" s="18"/>
    </row>
    <row r="10" s="16" customFormat="1" ht="18" customHeight="1" spans="1:5">
      <c r="A10" s="20"/>
      <c r="B10" s="17" t="s">
        <v>107</v>
      </c>
      <c r="C10" s="17" t="s">
        <v>71</v>
      </c>
      <c r="D10" s="17" t="s">
        <v>576</v>
      </c>
      <c r="E10" s="18"/>
    </row>
    <row r="11" s="16" customFormat="1" ht="18" customHeight="1" spans="1:5">
      <c r="A11" s="20"/>
      <c r="B11" s="17" t="s">
        <v>72</v>
      </c>
      <c r="C11" s="17" t="s">
        <v>109</v>
      </c>
      <c r="D11" s="17" t="s">
        <v>73</v>
      </c>
      <c r="E11" s="18"/>
    </row>
    <row r="12" s="16" customFormat="1" ht="18" customHeight="1" spans="1:5">
      <c r="A12" s="20"/>
      <c r="B12" s="17" t="s">
        <v>138</v>
      </c>
      <c r="C12" s="17" t="s">
        <v>577</v>
      </c>
      <c r="D12" s="17" t="s">
        <v>306</v>
      </c>
      <c r="E12" s="18"/>
    </row>
    <row r="13" s="16" customFormat="1" ht="18" customHeight="1" spans="1:5">
      <c r="A13" s="20"/>
      <c r="B13" s="17" t="s">
        <v>578</v>
      </c>
      <c r="C13" s="17" t="s">
        <v>310</v>
      </c>
      <c r="D13" s="17" t="s">
        <v>311</v>
      </c>
      <c r="E13" s="18"/>
    </row>
    <row r="14" s="16" customFormat="1" ht="18" customHeight="1" spans="1:5">
      <c r="A14" s="20"/>
      <c r="B14" s="17" t="s">
        <v>218</v>
      </c>
      <c r="C14" s="17" t="s">
        <v>361</v>
      </c>
      <c r="D14" s="17" t="s">
        <v>579</v>
      </c>
      <c r="E14" s="18"/>
    </row>
    <row r="15" s="16" customFormat="1" ht="18" customHeight="1" spans="1:5">
      <c r="A15" s="20"/>
      <c r="B15" s="17" t="s">
        <v>84</v>
      </c>
      <c r="C15" s="17" t="s">
        <v>580</v>
      </c>
      <c r="D15" s="17" t="s">
        <v>581</v>
      </c>
      <c r="E15" s="18"/>
    </row>
    <row r="16" s="16" customFormat="1" ht="18" customHeight="1" spans="1:5">
      <c r="A16" s="20"/>
      <c r="B16" s="17" t="s">
        <v>86</v>
      </c>
      <c r="C16" s="17" t="s">
        <v>363</v>
      </c>
      <c r="D16" s="17" t="s">
        <v>363</v>
      </c>
      <c r="E16" s="18"/>
    </row>
    <row r="17" s="16" customFormat="1" ht="18" customHeight="1" spans="1:5">
      <c r="A17" s="20"/>
      <c r="B17" s="17" t="s">
        <v>582</v>
      </c>
      <c r="C17" s="17" t="s">
        <v>316</v>
      </c>
      <c r="D17" s="17" t="s">
        <v>316</v>
      </c>
      <c r="E17" s="18"/>
    </row>
    <row r="18" s="16" customFormat="1" ht="18" customHeight="1" spans="1:5">
      <c r="A18" s="20"/>
      <c r="B18" s="17" t="s">
        <v>583</v>
      </c>
      <c r="C18" s="17">
        <v>1920</v>
      </c>
      <c r="D18" s="17">
        <v>640</v>
      </c>
      <c r="E18" s="18"/>
    </row>
    <row r="19" s="16" customFormat="1" ht="18" customHeight="1" spans="1:5">
      <c r="A19" s="20"/>
      <c r="B19" s="17" t="s">
        <v>584</v>
      </c>
      <c r="C19" s="17">
        <v>640</v>
      </c>
      <c r="D19" s="17"/>
      <c r="E19" s="18"/>
    </row>
    <row r="20" s="16" customFormat="1" ht="18" customHeight="1" spans="1:5">
      <c r="A20" s="20"/>
      <c r="B20" s="17" t="s">
        <v>92</v>
      </c>
      <c r="C20" s="17" t="s">
        <v>585</v>
      </c>
      <c r="D20" s="17" t="s">
        <v>585</v>
      </c>
      <c r="E20" s="18"/>
    </row>
    <row r="21" s="16" customFormat="1" ht="18" customHeight="1" spans="1:5">
      <c r="A21" s="20"/>
      <c r="B21" s="17" t="s">
        <v>586</v>
      </c>
      <c r="C21" s="17" t="s">
        <v>585</v>
      </c>
      <c r="D21" s="17"/>
      <c r="E21" s="18"/>
    </row>
    <row r="22" s="16" customFormat="1" ht="18" customHeight="1" spans="1:5">
      <c r="A22" s="20"/>
      <c r="B22" s="17" t="s">
        <v>94</v>
      </c>
      <c r="C22" s="17" t="s">
        <v>587</v>
      </c>
      <c r="D22" s="17" t="s">
        <v>587</v>
      </c>
      <c r="E22" s="18"/>
    </row>
    <row r="23" s="16" customFormat="1" ht="18" customHeight="1" spans="1:5">
      <c r="A23" s="20"/>
      <c r="B23" s="17" t="s">
        <v>588</v>
      </c>
      <c r="C23" s="17" t="s">
        <v>587</v>
      </c>
      <c r="D23" s="17"/>
      <c r="E23" s="18"/>
    </row>
    <row r="24" s="16" customFormat="1" ht="18" customHeight="1" spans="1:5">
      <c r="A24" s="20"/>
      <c r="B24" s="17" t="s">
        <v>589</v>
      </c>
      <c r="C24" s="17" t="s">
        <v>484</v>
      </c>
      <c r="D24" s="17" t="s">
        <v>590</v>
      </c>
      <c r="E24" s="18"/>
    </row>
    <row r="25" s="16" customFormat="1" ht="18" customHeight="1" spans="1:5">
      <c r="A25" s="20"/>
      <c r="B25" s="17" t="s">
        <v>74</v>
      </c>
      <c r="C25" s="17" t="s">
        <v>591</v>
      </c>
      <c r="D25" s="17" t="s">
        <v>592</v>
      </c>
      <c r="E25" s="18"/>
    </row>
    <row r="26" s="16" customFormat="1" ht="18" customHeight="1" spans="1:4">
      <c r="A26" s="20"/>
      <c r="B26" s="17" t="s">
        <v>102</v>
      </c>
      <c r="C26" s="17" t="s">
        <v>238</v>
      </c>
      <c r="D26" s="17"/>
    </row>
    <row r="27" s="16" customFormat="1" ht="18" customHeight="1" spans="1:4">
      <c r="A27" s="21"/>
      <c r="B27" s="17" t="s">
        <v>104</v>
      </c>
      <c r="C27" s="17" t="s">
        <v>239</v>
      </c>
      <c r="D27" s="17"/>
    </row>
  </sheetData>
  <mergeCells count="9">
    <mergeCell ref="A1:D1"/>
    <mergeCell ref="C5:D5"/>
    <mergeCell ref="C7:D7"/>
    <mergeCell ref="C19:D19"/>
    <mergeCell ref="C21:D21"/>
    <mergeCell ref="C23:D23"/>
    <mergeCell ref="C26:D26"/>
    <mergeCell ref="C27:D27"/>
    <mergeCell ref="A4:A27"/>
  </mergeCells>
  <hyperlinks>
    <hyperlink ref="E1" location="'Price Quotation'!A1" display="Return"/>
  </hyperlink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10" defaultRowHeight="14.4" outlineLevelCol="4"/>
  <cols>
    <col min="1" max="1" width="23.1111111111111" style="2" customWidth="1"/>
    <col min="2" max="2" width="29.7777777777778" style="2" customWidth="1"/>
    <col min="3" max="3" width="58.8888888888889" style="2" customWidth="1"/>
    <col min="4" max="16380" width="10" style="2"/>
  </cols>
  <sheetData>
    <row r="1" s="9" customFormat="1" ht="25" customHeight="1" spans="1:4">
      <c r="A1" s="3" t="s">
        <v>3</v>
      </c>
      <c r="B1" s="3" t="s">
        <v>205</v>
      </c>
      <c r="C1" s="3" t="s">
        <v>593</v>
      </c>
      <c r="D1" s="4" t="s">
        <v>59</v>
      </c>
    </row>
    <row r="2" s="2" customFormat="1" ht="18" customHeight="1" spans="1:3">
      <c r="A2" s="10" t="s">
        <v>260</v>
      </c>
      <c r="B2" s="10" t="s">
        <v>63</v>
      </c>
      <c r="C2" s="10" t="s">
        <v>353</v>
      </c>
    </row>
    <row r="3" s="2" customFormat="1" ht="18" customHeight="1" spans="1:4">
      <c r="A3" s="10"/>
      <c r="B3" s="10" t="s">
        <v>61</v>
      </c>
      <c r="C3" s="10" t="s">
        <v>594</v>
      </c>
      <c r="D3" s="11"/>
    </row>
    <row r="4" s="2" customFormat="1" ht="18" customHeight="1" spans="1:4">
      <c r="A4" s="10"/>
      <c r="B4" s="10" t="s">
        <v>66</v>
      </c>
      <c r="C4" s="10" t="s">
        <v>595</v>
      </c>
      <c r="D4" s="11"/>
    </row>
    <row r="5" s="2" customFormat="1" ht="18" customHeight="1" spans="1:4">
      <c r="A5" s="10"/>
      <c r="B5" s="10" t="s">
        <v>68</v>
      </c>
      <c r="C5" s="10" t="s">
        <v>69</v>
      </c>
      <c r="D5" s="11"/>
    </row>
    <row r="6" s="2" customFormat="1" ht="18" customHeight="1" spans="1:4">
      <c r="A6" s="10"/>
      <c r="B6" s="10" t="s">
        <v>107</v>
      </c>
      <c r="C6" s="10" t="s">
        <v>71</v>
      </c>
      <c r="D6" s="11"/>
    </row>
    <row r="7" s="2" customFormat="1" ht="18" customHeight="1" spans="1:4">
      <c r="A7" s="10"/>
      <c r="B7" s="10" t="s">
        <v>72</v>
      </c>
      <c r="C7" s="10" t="s">
        <v>596</v>
      </c>
      <c r="D7" s="11"/>
    </row>
    <row r="8" s="2" customFormat="1" ht="18" customHeight="1" spans="1:4">
      <c r="A8" s="10"/>
      <c r="B8" s="10" t="s">
        <v>597</v>
      </c>
      <c r="C8" s="10" t="s">
        <v>598</v>
      </c>
      <c r="D8" s="11"/>
    </row>
    <row r="9" s="2" customFormat="1" ht="18" customHeight="1" spans="1:4">
      <c r="A9" s="10"/>
      <c r="B9" s="10" t="s">
        <v>138</v>
      </c>
      <c r="C9" s="10" t="s">
        <v>304</v>
      </c>
      <c r="D9" s="11"/>
    </row>
    <row r="10" s="2" customFormat="1" ht="18" customHeight="1" spans="1:4">
      <c r="A10" s="10"/>
      <c r="B10" s="10" t="s">
        <v>599</v>
      </c>
      <c r="C10" s="10" t="s">
        <v>307</v>
      </c>
      <c r="D10" s="11"/>
    </row>
    <row r="11" s="2" customFormat="1" ht="18" customHeight="1" spans="1:4">
      <c r="A11" s="10"/>
      <c r="B11" s="10" t="s">
        <v>578</v>
      </c>
      <c r="C11" s="10" t="s">
        <v>310</v>
      </c>
      <c r="D11" s="11"/>
    </row>
    <row r="12" s="2" customFormat="1" ht="18" customHeight="1" spans="1:4">
      <c r="A12" s="10"/>
      <c r="B12" s="10" t="s">
        <v>218</v>
      </c>
      <c r="C12" s="10" t="s">
        <v>361</v>
      </c>
      <c r="D12" s="11"/>
    </row>
    <row r="13" s="2" customFormat="1" ht="18" customHeight="1" spans="1:4">
      <c r="A13" s="10"/>
      <c r="B13" s="10" t="s">
        <v>86</v>
      </c>
      <c r="C13" s="10" t="s">
        <v>363</v>
      </c>
      <c r="D13" s="11"/>
    </row>
    <row r="14" s="2" customFormat="1" ht="18" customHeight="1" spans="1:4">
      <c r="A14" s="10"/>
      <c r="B14" s="10" t="s">
        <v>582</v>
      </c>
      <c r="C14" s="10" t="s">
        <v>315</v>
      </c>
      <c r="D14" s="11"/>
    </row>
    <row r="15" s="2" customFormat="1" ht="18" customHeight="1" spans="1:4">
      <c r="A15" s="10"/>
      <c r="B15" s="10" t="s">
        <v>583</v>
      </c>
      <c r="C15" s="10" t="s">
        <v>600</v>
      </c>
      <c r="D15" s="11"/>
    </row>
    <row r="16" s="2" customFormat="1" ht="18" customHeight="1" spans="1:4">
      <c r="A16" s="10"/>
      <c r="B16" s="10" t="s">
        <v>91</v>
      </c>
      <c r="C16" s="10" t="s">
        <v>601</v>
      </c>
      <c r="D16" s="11"/>
    </row>
    <row r="17" s="2" customFormat="1" ht="18" customHeight="1" spans="1:4">
      <c r="A17" s="10"/>
      <c r="B17" s="10" t="s">
        <v>92</v>
      </c>
      <c r="C17" s="10" t="s">
        <v>602</v>
      </c>
      <c r="D17" s="11"/>
    </row>
    <row r="18" s="2" customFormat="1" ht="18" customHeight="1" spans="1:4">
      <c r="A18" s="10"/>
      <c r="B18" s="10" t="s">
        <v>94</v>
      </c>
      <c r="C18" s="10" t="s">
        <v>603</v>
      </c>
      <c r="D18" s="11"/>
    </row>
    <row r="19" s="2" customFormat="1" ht="18" customHeight="1" spans="1:4">
      <c r="A19" s="10"/>
      <c r="B19" s="10" t="s">
        <v>604</v>
      </c>
      <c r="C19" s="10" t="s">
        <v>605</v>
      </c>
      <c r="D19" s="11"/>
    </row>
    <row r="20" s="2" customFormat="1" ht="18" customHeight="1" spans="1:4">
      <c r="A20" s="10"/>
      <c r="B20" s="10" t="s">
        <v>606</v>
      </c>
      <c r="C20" s="10" t="s">
        <v>607</v>
      </c>
      <c r="D20" s="11"/>
    </row>
    <row r="21" s="2" customFormat="1" ht="18" customHeight="1" spans="1:3">
      <c r="A21" s="12" t="s">
        <v>491</v>
      </c>
      <c r="B21" s="10" t="s">
        <v>608</v>
      </c>
      <c r="C21" s="10" t="s">
        <v>609</v>
      </c>
    </row>
    <row r="22" s="2" customFormat="1" ht="18" customHeight="1" spans="1:3">
      <c r="A22" s="12" t="s">
        <v>610</v>
      </c>
      <c r="B22" s="10" t="s">
        <v>610</v>
      </c>
      <c r="C22" s="10" t="s">
        <v>611</v>
      </c>
    </row>
    <row r="23" s="2" customFormat="1" ht="18" customHeight="1" spans="1:3">
      <c r="A23" s="12" t="s">
        <v>612</v>
      </c>
      <c r="B23" s="10" t="s">
        <v>613</v>
      </c>
      <c r="C23" s="10" t="s">
        <v>614</v>
      </c>
    </row>
    <row r="24" s="2" customFormat="1" ht="18" customHeight="1" spans="1:3">
      <c r="A24" s="12" t="s">
        <v>615</v>
      </c>
      <c r="B24" s="10" t="s">
        <v>616</v>
      </c>
      <c r="C24" s="10" t="s">
        <v>617</v>
      </c>
    </row>
    <row r="25" s="2" customFormat="1" ht="18" customHeight="1" spans="1:3">
      <c r="A25" s="12"/>
      <c r="B25" s="10" t="s">
        <v>618</v>
      </c>
      <c r="C25" s="10" t="s">
        <v>619</v>
      </c>
    </row>
    <row r="26" s="2" customFormat="1" ht="18" customHeight="1" spans="1:3">
      <c r="A26" s="12"/>
      <c r="B26" s="10" t="s">
        <v>620</v>
      </c>
      <c r="C26" s="10" t="s">
        <v>621</v>
      </c>
    </row>
    <row r="27" s="2" customFormat="1" ht="18" customHeight="1" spans="1:3">
      <c r="A27" s="12" t="s">
        <v>622</v>
      </c>
      <c r="B27" s="10" t="s">
        <v>623</v>
      </c>
      <c r="C27" s="10" t="s">
        <v>624</v>
      </c>
    </row>
    <row r="28" s="2" customFormat="1" ht="18" customHeight="1" spans="1:3">
      <c r="A28" s="12"/>
      <c r="B28" s="10" t="s">
        <v>529</v>
      </c>
      <c r="C28" s="10" t="s">
        <v>625</v>
      </c>
    </row>
    <row r="29" s="2" customFormat="1" ht="18" customHeight="1" spans="1:3">
      <c r="A29" s="12"/>
      <c r="B29" s="10" t="s">
        <v>100</v>
      </c>
      <c r="C29" s="10" t="s">
        <v>626</v>
      </c>
    </row>
    <row r="30" s="2" customFormat="1" ht="18" customHeight="1" spans="1:3">
      <c r="A30" s="12"/>
      <c r="B30" s="10" t="s">
        <v>102</v>
      </c>
      <c r="C30" s="10" t="s">
        <v>627</v>
      </c>
    </row>
    <row r="31" s="2" customFormat="1" ht="13.8" spans="1:1">
      <c r="A31" s="13"/>
    </row>
    <row r="32" s="2" customFormat="1" ht="13.8" spans="1:1">
      <c r="A32" s="14"/>
    </row>
    <row r="33" s="2" customFormat="1" ht="13.8" spans="1:1">
      <c r="A33" s="13"/>
    </row>
    <row r="34" s="2" customFormat="1" ht="13.8" spans="1:1">
      <c r="A34" s="14"/>
    </row>
    <row r="35" s="2" customFormat="1" ht="13.8" spans="1:1">
      <c r="A35" s="13"/>
    </row>
    <row r="36" s="2" customFormat="1" ht="13.8" spans="1:1">
      <c r="A36" s="14"/>
    </row>
    <row r="37" s="2" customFormat="1" ht="13.8" spans="1:1">
      <c r="A37" s="13"/>
    </row>
    <row r="38" s="2" customFormat="1" ht="13.8" spans="1:1">
      <c r="A38" s="14"/>
    </row>
    <row r="39" s="2" customFormat="1" ht="13.8" spans="1:1">
      <c r="A39" s="13"/>
    </row>
    <row r="40" s="2" customFormat="1" ht="13.8" spans="1:1">
      <c r="A40" s="14"/>
    </row>
    <row r="41" s="2" customFormat="1" ht="13.8" spans="1:1">
      <c r="A41" s="15"/>
    </row>
    <row r="42" s="2" customFormat="1" ht="13.8" spans="1:1">
      <c r="A42" s="14"/>
    </row>
    <row r="43" s="2" customFormat="1" ht="13.8" spans="1:1">
      <c r="A43" s="13"/>
    </row>
    <row r="44" s="2" customFormat="1" ht="13.8" spans="1:1">
      <c r="A44" s="14"/>
    </row>
    <row r="45" s="2" customFormat="1" ht="13.8" spans="1:1">
      <c r="A45" s="15"/>
    </row>
    <row r="46" s="2" customFormat="1" ht="13.8" spans="1:1">
      <c r="A46" s="14"/>
    </row>
    <row r="47" s="2" customFormat="1" ht="13.8" spans="1:1">
      <c r="A47" s="13"/>
    </row>
    <row r="48" s="2" customFormat="1" ht="13.8" spans="1:1">
      <c r="A48" s="14"/>
    </row>
    <row r="49" s="2" customFormat="1" ht="13.8" spans="1:1">
      <c r="A49" s="15"/>
    </row>
    <row r="50" s="2" customFormat="1" ht="13.8" spans="1:1">
      <c r="A50" s="14"/>
    </row>
    <row r="51" s="2" customFormat="1" ht="13.8" spans="1:1">
      <c r="A51" s="13"/>
    </row>
    <row r="52" s="2" customFormat="1" ht="13.8" spans="1:1">
      <c r="A52" s="14"/>
    </row>
    <row r="53" s="2" customFormat="1" ht="13.8" spans="1:1">
      <c r="A53" s="15"/>
    </row>
    <row r="54" s="2" customFormat="1" ht="13.8" spans="1:1">
      <c r="A54" s="14"/>
    </row>
    <row r="55" s="2" customFormat="1" ht="13.8" spans="1:1">
      <c r="A55" s="13"/>
    </row>
    <row r="56" s="2" customFormat="1" ht="13.8" spans="1:1">
      <c r="A56" s="14"/>
    </row>
    <row r="57" s="2" customFormat="1" ht="41.4" spans="1:5">
      <c r="A57" s="13"/>
      <c r="C57" s="2" t="s">
        <v>628</v>
      </c>
      <c r="D57" s="2" t="s">
        <v>629</v>
      </c>
      <c r="E57" s="2" t="s">
        <v>630</v>
      </c>
    </row>
    <row r="58" s="2" customFormat="1" ht="13.8" spans="1:1">
      <c r="A58" s="14"/>
    </row>
    <row r="59" s="2" customFormat="1" ht="13.8" spans="1:1">
      <c r="A59" s="13"/>
    </row>
    <row r="60" s="2" customFormat="1" ht="13.8" spans="1:1">
      <c r="A60" s="14"/>
    </row>
    <row r="61" s="2" customFormat="1" ht="13.8" spans="1:1">
      <c r="A61" s="15"/>
    </row>
    <row r="62" s="2" customFormat="1" ht="13.8" spans="1:1">
      <c r="A62" s="14"/>
    </row>
    <row r="63" s="2" customFormat="1" ht="13.8" spans="1:1">
      <c r="A63" s="13"/>
    </row>
    <row r="64" s="2" customFormat="1" ht="13.8" spans="1:1">
      <c r="A64" s="14"/>
    </row>
    <row r="65" s="2" customFormat="1" ht="13.8" spans="1:1">
      <c r="A65" s="13"/>
    </row>
    <row r="66" s="2" customFormat="1" ht="13.8" spans="1:1">
      <c r="A66" s="14"/>
    </row>
    <row r="67" s="2" customFormat="1" ht="13.8" spans="1:1">
      <c r="A67" s="13"/>
    </row>
    <row r="68" s="2" customFormat="1" ht="13.8" spans="1:1">
      <c r="A68" s="14"/>
    </row>
    <row r="69" s="2" customFormat="1" ht="13.8" spans="1:1">
      <c r="A69" s="13"/>
    </row>
  </sheetData>
  <mergeCells count="3">
    <mergeCell ref="A2:A20"/>
    <mergeCell ref="A24:A26"/>
    <mergeCell ref="A27:A30"/>
  </mergeCells>
  <hyperlinks>
    <hyperlink ref="D1" location="'Price Quotation'!A1" display="Return"/>
  </hyperlink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1" sqref="D1"/>
    </sheetView>
  </sheetViews>
  <sheetFormatPr defaultColWidth="10" defaultRowHeight="14.4" outlineLevelCol="3"/>
  <cols>
    <col min="1" max="1" width="35.1111111111111" style="2" customWidth="1"/>
    <col min="2" max="2" width="36.6666666666667" style="2" customWidth="1"/>
    <col min="3" max="3" width="51.1111111111111" style="2" customWidth="1"/>
    <col min="4" max="16380" width="10" style="2"/>
  </cols>
  <sheetData>
    <row r="1" s="1" customFormat="1" ht="25" customHeight="1" spans="1:4">
      <c r="A1" s="3" t="s">
        <v>631</v>
      </c>
      <c r="B1" s="3" t="s">
        <v>565</v>
      </c>
      <c r="C1" s="3" t="s">
        <v>632</v>
      </c>
      <c r="D1" s="4" t="s">
        <v>59</v>
      </c>
    </row>
    <row r="2" s="2" customFormat="1" ht="18" customHeight="1" spans="1:3">
      <c r="A2" s="5" t="s">
        <v>260</v>
      </c>
      <c r="B2" s="6" t="s">
        <v>63</v>
      </c>
      <c r="C2" s="6" t="s">
        <v>354</v>
      </c>
    </row>
    <row r="3" s="2" customFormat="1" ht="18" customHeight="1" spans="1:4">
      <c r="A3" s="5"/>
      <c r="B3" s="6" t="s">
        <v>61</v>
      </c>
      <c r="C3" s="6" t="s">
        <v>356</v>
      </c>
      <c r="D3" s="7"/>
    </row>
    <row r="4" s="2" customFormat="1" ht="18" customHeight="1" spans="1:4">
      <c r="A4" s="5"/>
      <c r="B4" s="6" t="s">
        <v>66</v>
      </c>
      <c r="C4" s="6" t="s">
        <v>358</v>
      </c>
      <c r="D4" s="7"/>
    </row>
    <row r="5" s="2" customFormat="1" ht="18" customHeight="1" spans="1:4">
      <c r="A5" s="5"/>
      <c r="B5" s="6" t="s">
        <v>68</v>
      </c>
      <c r="C5" s="6" t="s">
        <v>161</v>
      </c>
      <c r="D5" s="7"/>
    </row>
    <row r="6" s="2" customFormat="1" ht="18" customHeight="1" spans="1:4">
      <c r="A6" s="5"/>
      <c r="B6" s="6" t="s">
        <v>107</v>
      </c>
      <c r="C6" s="6" t="s">
        <v>162</v>
      </c>
      <c r="D6" s="7"/>
    </row>
    <row r="7" s="2" customFormat="1" ht="18" customHeight="1" spans="1:4">
      <c r="A7" s="5"/>
      <c r="B7" s="6" t="s">
        <v>72</v>
      </c>
      <c r="C7" s="6" t="s">
        <v>109</v>
      </c>
      <c r="D7" s="7"/>
    </row>
    <row r="8" s="2" customFormat="1" ht="18" customHeight="1" spans="1:4">
      <c r="A8" s="5"/>
      <c r="B8" s="6" t="s">
        <v>74</v>
      </c>
      <c r="C8" s="6" t="s">
        <v>633</v>
      </c>
      <c r="D8" s="7"/>
    </row>
    <row r="9" s="2" customFormat="1" ht="18" customHeight="1" spans="1:4">
      <c r="A9" s="5"/>
      <c r="B9" s="6" t="s">
        <v>138</v>
      </c>
      <c r="C9" s="6" t="s">
        <v>634</v>
      </c>
      <c r="D9" s="7"/>
    </row>
    <row r="10" s="2" customFormat="1" ht="18" customHeight="1" spans="1:4">
      <c r="A10" s="5"/>
      <c r="B10" s="6" t="s">
        <v>599</v>
      </c>
      <c r="C10" s="6" t="s">
        <v>635</v>
      </c>
      <c r="D10" s="7"/>
    </row>
    <row r="11" s="2" customFormat="1" ht="18" customHeight="1" spans="1:4">
      <c r="A11" s="5"/>
      <c r="B11" s="6" t="s">
        <v>578</v>
      </c>
      <c r="C11" s="6" t="s">
        <v>636</v>
      </c>
      <c r="D11" s="7"/>
    </row>
    <row r="12" s="2" customFormat="1" ht="18" customHeight="1" spans="1:4">
      <c r="A12" s="5"/>
      <c r="B12" s="6" t="s">
        <v>218</v>
      </c>
      <c r="C12" s="6" t="s">
        <v>418</v>
      </c>
      <c r="D12" s="7"/>
    </row>
    <row r="13" s="2" customFormat="1" ht="18" customHeight="1" spans="1:4">
      <c r="A13" s="5"/>
      <c r="B13" s="6" t="s">
        <v>86</v>
      </c>
      <c r="C13" s="6" t="s">
        <v>637</v>
      </c>
      <c r="D13" s="7"/>
    </row>
    <row r="14" s="2" customFormat="1" ht="18" customHeight="1" spans="1:4">
      <c r="A14" s="5"/>
      <c r="B14" s="6" t="s">
        <v>582</v>
      </c>
      <c r="C14" s="6" t="s">
        <v>638</v>
      </c>
      <c r="D14" s="7"/>
    </row>
    <row r="15" s="2" customFormat="1" ht="18" customHeight="1" spans="1:4">
      <c r="A15" s="5"/>
      <c r="B15" s="6" t="s">
        <v>583</v>
      </c>
      <c r="C15" s="6">
        <v>640</v>
      </c>
      <c r="D15" s="7"/>
    </row>
    <row r="16" s="2" customFormat="1" ht="18" customHeight="1" spans="1:4">
      <c r="A16" s="5"/>
      <c r="B16" s="6" t="s">
        <v>91</v>
      </c>
      <c r="C16" s="6">
        <v>400</v>
      </c>
      <c r="D16" s="7"/>
    </row>
    <row r="17" s="2" customFormat="1" ht="18" customHeight="1" spans="1:4">
      <c r="A17" s="5"/>
      <c r="B17" s="6" t="s">
        <v>92</v>
      </c>
      <c r="C17" s="6" t="s">
        <v>639</v>
      </c>
      <c r="D17" s="7"/>
    </row>
    <row r="18" s="2" customFormat="1" ht="18" customHeight="1" spans="1:4">
      <c r="A18" s="5"/>
      <c r="B18" s="6" t="s">
        <v>94</v>
      </c>
      <c r="C18" s="6" t="s">
        <v>640</v>
      </c>
      <c r="D18" s="7"/>
    </row>
    <row r="19" s="2" customFormat="1" ht="18" customHeight="1" spans="1:4">
      <c r="A19" s="5"/>
      <c r="B19" s="6" t="s">
        <v>604</v>
      </c>
      <c r="C19" s="6" t="s">
        <v>641</v>
      </c>
      <c r="D19" s="7"/>
    </row>
    <row r="20" s="2" customFormat="1" ht="18" customHeight="1" spans="1:4">
      <c r="A20" s="5"/>
      <c r="B20" s="6" t="s">
        <v>606</v>
      </c>
      <c r="C20" s="6" t="s">
        <v>607</v>
      </c>
      <c r="D20" s="7"/>
    </row>
    <row r="21" s="2" customFormat="1" ht="18" customHeight="1" spans="1:3">
      <c r="A21" s="8" t="s">
        <v>491</v>
      </c>
      <c r="B21" s="6" t="s">
        <v>608</v>
      </c>
      <c r="C21" s="6" t="s">
        <v>642</v>
      </c>
    </row>
    <row r="22" s="2" customFormat="1" ht="18" customHeight="1" spans="1:3">
      <c r="A22" s="8" t="s">
        <v>610</v>
      </c>
      <c r="B22" s="6" t="s">
        <v>610</v>
      </c>
      <c r="C22" s="6" t="s">
        <v>611</v>
      </c>
    </row>
    <row r="23" s="2" customFormat="1" ht="18" customHeight="1" spans="1:3">
      <c r="A23" s="8" t="s">
        <v>612</v>
      </c>
      <c r="B23" s="6" t="s">
        <v>613</v>
      </c>
      <c r="C23" s="6" t="s">
        <v>614</v>
      </c>
    </row>
    <row r="24" s="2" customFormat="1" ht="18" customHeight="1" spans="1:3">
      <c r="A24" s="8" t="s">
        <v>615</v>
      </c>
      <c r="B24" s="6" t="s">
        <v>616</v>
      </c>
      <c r="C24" s="6" t="s">
        <v>617</v>
      </c>
    </row>
    <row r="25" s="2" customFormat="1" ht="18" customHeight="1" spans="1:3">
      <c r="A25" s="8"/>
      <c r="B25" s="6" t="s">
        <v>618</v>
      </c>
      <c r="C25" s="6" t="s">
        <v>619</v>
      </c>
    </row>
    <row r="26" s="2" customFormat="1" ht="18" customHeight="1" spans="1:3">
      <c r="A26" s="8"/>
      <c r="B26" s="6" t="s">
        <v>620</v>
      </c>
      <c r="C26" s="6" t="s">
        <v>621</v>
      </c>
    </row>
    <row r="27" s="2" customFormat="1" ht="18" customHeight="1" spans="1:3">
      <c r="A27" s="8" t="s">
        <v>622</v>
      </c>
      <c r="B27" s="6" t="s">
        <v>623</v>
      </c>
      <c r="C27" s="6" t="s">
        <v>624</v>
      </c>
    </row>
    <row r="28" s="2" customFormat="1" ht="18" customHeight="1" spans="1:3">
      <c r="A28" s="8"/>
      <c r="B28" s="6" t="s">
        <v>529</v>
      </c>
      <c r="C28" s="6" t="s">
        <v>643</v>
      </c>
    </row>
    <row r="29" s="2" customFormat="1" ht="18" customHeight="1" spans="1:3">
      <c r="A29" s="8"/>
      <c r="B29" s="6" t="s">
        <v>100</v>
      </c>
      <c r="C29" s="6" t="s">
        <v>644</v>
      </c>
    </row>
    <row r="30" s="2" customFormat="1" ht="18" customHeight="1" spans="1:3">
      <c r="A30" s="8"/>
      <c r="B30" s="6" t="s">
        <v>102</v>
      </c>
      <c r="C30" s="6" t="s">
        <v>645</v>
      </c>
    </row>
  </sheetData>
  <mergeCells count="3">
    <mergeCell ref="A2:A20"/>
    <mergeCell ref="A24:A26"/>
    <mergeCell ref="A27:A30"/>
  </mergeCells>
  <hyperlinks>
    <hyperlink ref="D1" location="'Price Quotation'!A1" display="Return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10" defaultRowHeight="14.4" outlineLevelCol="2"/>
  <cols>
    <col min="1" max="1" width="39.7777777777778" style="41" customWidth="1"/>
    <col min="2" max="2" width="45.4444444444444" style="41" customWidth="1"/>
    <col min="3" max="16381" width="10" style="41"/>
    <col min="16382" max="16384" width="10" style="44"/>
  </cols>
  <sheetData>
    <row r="1" s="41" customFormat="1" ht="25" customHeight="1" spans="1:3">
      <c r="A1" s="5" t="s">
        <v>58</v>
      </c>
      <c r="B1" s="5"/>
      <c r="C1" s="45" t="s">
        <v>59</v>
      </c>
    </row>
    <row r="2" s="41" customFormat="1" ht="25" customHeight="1" spans="1:2">
      <c r="A2" s="46" t="s">
        <v>3</v>
      </c>
      <c r="B2" s="33" t="s">
        <v>60</v>
      </c>
    </row>
    <row r="3" s="41" customFormat="1" ht="18" customHeight="1" spans="1:3">
      <c r="A3" s="47" t="s">
        <v>61</v>
      </c>
      <c r="B3" s="17" t="s">
        <v>62</v>
      </c>
      <c r="C3" s="48"/>
    </row>
    <row r="4" s="41" customFormat="1" ht="18" customHeight="1" spans="1:3">
      <c r="A4" s="47" t="s">
        <v>63</v>
      </c>
      <c r="B4" s="17" t="s">
        <v>64</v>
      </c>
      <c r="C4" s="49"/>
    </row>
    <row r="5" s="41" customFormat="1" ht="18" customHeight="1" spans="1:3">
      <c r="A5" s="47" t="s">
        <v>61</v>
      </c>
      <c r="B5" s="17" t="s">
        <v>65</v>
      </c>
      <c r="C5" s="49"/>
    </row>
    <row r="6" s="41" customFormat="1" ht="18" customHeight="1" spans="1:3">
      <c r="A6" s="47" t="s">
        <v>66</v>
      </c>
      <c r="B6" s="17" t="s">
        <v>67</v>
      </c>
      <c r="C6" s="49"/>
    </row>
    <row r="7" s="41" customFormat="1" ht="18" customHeight="1" spans="1:3">
      <c r="A7" s="47" t="s">
        <v>68</v>
      </c>
      <c r="B7" s="17" t="s">
        <v>69</v>
      </c>
      <c r="C7" s="49"/>
    </row>
    <row r="8" s="41" customFormat="1" ht="18" customHeight="1" spans="1:3">
      <c r="A8" s="47" t="s">
        <v>70</v>
      </c>
      <c r="B8" s="17" t="s">
        <v>71</v>
      </c>
      <c r="C8" s="49"/>
    </row>
    <row r="9" s="41" customFormat="1" ht="18" customHeight="1" spans="1:3">
      <c r="A9" s="47" t="s">
        <v>72</v>
      </c>
      <c r="B9" s="17" t="s">
        <v>73</v>
      </c>
      <c r="C9" s="49"/>
    </row>
    <row r="10" s="41" customFormat="1" ht="18" customHeight="1" spans="1:3">
      <c r="A10" s="47" t="s">
        <v>74</v>
      </c>
      <c r="B10" s="17" t="s">
        <v>75</v>
      </c>
      <c r="C10" s="49"/>
    </row>
    <row r="11" s="41" customFormat="1" ht="18" customHeight="1" spans="1:3">
      <c r="A11" s="47" t="s">
        <v>76</v>
      </c>
      <c r="B11" s="17" t="s">
        <v>77</v>
      </c>
      <c r="C11" s="49"/>
    </row>
    <row r="12" s="41" customFormat="1" ht="18" customHeight="1" spans="1:3">
      <c r="A12" s="47" t="s">
        <v>78</v>
      </c>
      <c r="B12" s="17" t="s">
        <v>79</v>
      </c>
      <c r="C12" s="49"/>
    </row>
    <row r="13" s="41" customFormat="1" ht="18" customHeight="1" spans="1:3">
      <c r="A13" s="47" t="s">
        <v>80</v>
      </c>
      <c r="B13" s="17" t="s">
        <v>81</v>
      </c>
      <c r="C13" s="49"/>
    </row>
    <row r="14" s="41" customFormat="1" ht="18" customHeight="1" spans="1:3">
      <c r="A14" s="47" t="s">
        <v>82</v>
      </c>
      <c r="B14" s="17" t="s">
        <v>83</v>
      </c>
      <c r="C14" s="49"/>
    </row>
    <row r="15" s="41" customFormat="1" ht="18" customHeight="1" spans="1:3">
      <c r="A15" s="47" t="s">
        <v>84</v>
      </c>
      <c r="B15" s="17" t="s">
        <v>85</v>
      </c>
      <c r="C15" s="49"/>
    </row>
    <row r="16" s="41" customFormat="1" ht="18" customHeight="1" spans="1:3">
      <c r="A16" s="47" t="s">
        <v>86</v>
      </c>
      <c r="B16" s="17" t="s">
        <v>87</v>
      </c>
      <c r="C16" s="49"/>
    </row>
    <row r="17" s="41" customFormat="1" ht="18" customHeight="1" spans="1:3">
      <c r="A17" s="47" t="s">
        <v>88</v>
      </c>
      <c r="B17" s="17" t="s">
        <v>89</v>
      </c>
      <c r="C17" s="49"/>
    </row>
    <row r="18" s="41" customFormat="1" ht="18" customHeight="1" spans="1:3">
      <c r="A18" s="47" t="s">
        <v>90</v>
      </c>
      <c r="B18" s="17">
        <v>390</v>
      </c>
      <c r="C18" s="49"/>
    </row>
    <row r="19" s="41" customFormat="1" ht="18" customHeight="1" spans="1:3">
      <c r="A19" s="47" t="s">
        <v>91</v>
      </c>
      <c r="B19" s="17">
        <v>228</v>
      </c>
      <c r="C19" s="49"/>
    </row>
    <row r="20" s="41" customFormat="1" ht="18" customHeight="1" spans="1:3">
      <c r="A20" s="47" t="s">
        <v>92</v>
      </c>
      <c r="B20" s="17" t="s">
        <v>93</v>
      </c>
      <c r="C20" s="49"/>
    </row>
    <row r="21" s="41" customFormat="1" ht="18" customHeight="1" spans="1:3">
      <c r="A21" s="47" t="s">
        <v>94</v>
      </c>
      <c r="B21" s="17" t="s">
        <v>95</v>
      </c>
      <c r="C21" s="49"/>
    </row>
    <row r="22" s="41" customFormat="1" ht="18" customHeight="1" spans="1:3">
      <c r="A22" s="47" t="s">
        <v>96</v>
      </c>
      <c r="B22" s="17" t="s">
        <v>97</v>
      </c>
      <c r="C22" s="49"/>
    </row>
    <row r="23" s="41" customFormat="1" ht="18" customHeight="1" spans="1:3">
      <c r="A23" s="47" t="s">
        <v>98</v>
      </c>
      <c r="B23" s="17" t="s">
        <v>99</v>
      </c>
      <c r="C23" s="49"/>
    </row>
    <row r="24" s="41" customFormat="1" ht="18" customHeight="1" spans="1:3">
      <c r="A24" s="47" t="s">
        <v>100</v>
      </c>
      <c r="B24" s="17" t="s">
        <v>101</v>
      </c>
      <c r="C24" s="49"/>
    </row>
    <row r="25" s="41" customFormat="1" ht="18" customHeight="1" spans="1:3">
      <c r="A25" s="47" t="s">
        <v>102</v>
      </c>
      <c r="B25" s="17" t="s">
        <v>103</v>
      </c>
      <c r="C25" s="49"/>
    </row>
    <row r="26" s="41" customFormat="1" ht="18" customHeight="1" spans="1:3">
      <c r="A26" s="17" t="s">
        <v>104</v>
      </c>
      <c r="B26" s="17" t="s">
        <v>105</v>
      </c>
      <c r="C26" s="49"/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10" defaultRowHeight="14.4" outlineLevelCol="2"/>
  <cols>
    <col min="1" max="1" width="39.7777777777778" style="41" customWidth="1"/>
    <col min="2" max="2" width="45.4444444444444" style="41" customWidth="1"/>
    <col min="3" max="16381" width="10" style="41"/>
    <col min="16382" max="16384" width="10" style="44"/>
  </cols>
  <sheetData>
    <row r="1" s="41" customFormat="1" ht="25" customHeight="1" spans="1:3">
      <c r="A1" s="5" t="s">
        <v>58</v>
      </c>
      <c r="B1" s="5"/>
      <c r="C1" s="45" t="s">
        <v>59</v>
      </c>
    </row>
    <row r="2" s="41" customFormat="1" ht="25" customHeight="1" spans="1:2">
      <c r="A2" s="46" t="s">
        <v>3</v>
      </c>
      <c r="B2" s="33" t="s">
        <v>60</v>
      </c>
    </row>
    <row r="3" s="41" customFormat="1" ht="18" customHeight="1" spans="1:3">
      <c r="A3" s="47" t="s">
        <v>61</v>
      </c>
      <c r="B3" s="17" t="s">
        <v>62</v>
      </c>
      <c r="C3" s="48"/>
    </row>
    <row r="4" s="41" customFormat="1" ht="18" customHeight="1" spans="1:3">
      <c r="A4" s="47" t="s">
        <v>63</v>
      </c>
      <c r="B4" s="17" t="s">
        <v>64</v>
      </c>
      <c r="C4" s="49"/>
    </row>
    <row r="5" s="41" customFormat="1" ht="18" customHeight="1" spans="1:3">
      <c r="A5" s="47" t="s">
        <v>61</v>
      </c>
      <c r="B5" s="17" t="s">
        <v>65</v>
      </c>
      <c r="C5" s="49"/>
    </row>
    <row r="6" s="41" customFormat="1" ht="18" customHeight="1" spans="1:3">
      <c r="A6" s="47" t="s">
        <v>66</v>
      </c>
      <c r="B6" s="17" t="s">
        <v>106</v>
      </c>
      <c r="C6" s="49"/>
    </row>
    <row r="7" s="41" customFormat="1" ht="18" customHeight="1" spans="1:3">
      <c r="A7" s="47" t="s">
        <v>68</v>
      </c>
      <c r="B7" s="17" t="s">
        <v>69</v>
      </c>
      <c r="C7" s="49"/>
    </row>
    <row r="8" s="41" customFormat="1" ht="18" customHeight="1" spans="1:3">
      <c r="A8" s="47" t="s">
        <v>107</v>
      </c>
      <c r="B8" s="17" t="s">
        <v>108</v>
      </c>
      <c r="C8" s="49"/>
    </row>
    <row r="9" s="41" customFormat="1" ht="18" customHeight="1" spans="1:3">
      <c r="A9" s="47" t="s">
        <v>72</v>
      </c>
      <c r="B9" s="17" t="s">
        <v>109</v>
      </c>
      <c r="C9" s="49"/>
    </row>
    <row r="10" s="41" customFormat="1" ht="18" customHeight="1" spans="1:3">
      <c r="A10" s="47" t="s">
        <v>74</v>
      </c>
      <c r="B10" s="17" t="s">
        <v>110</v>
      </c>
      <c r="C10" s="49"/>
    </row>
    <row r="11" s="41" customFormat="1" ht="18" customHeight="1" spans="1:3">
      <c r="A11" s="47" t="s">
        <v>111</v>
      </c>
      <c r="B11" s="17" t="s">
        <v>112</v>
      </c>
      <c r="C11" s="49"/>
    </row>
    <row r="12" s="41" customFormat="1" ht="18" customHeight="1" spans="1:3">
      <c r="A12" s="47" t="s">
        <v>113</v>
      </c>
      <c r="B12" s="17" t="s">
        <v>114</v>
      </c>
      <c r="C12" s="49"/>
    </row>
    <row r="13" s="41" customFormat="1" ht="18" customHeight="1" spans="1:3">
      <c r="A13" s="47" t="s">
        <v>115</v>
      </c>
      <c r="B13" s="17" t="s">
        <v>116</v>
      </c>
      <c r="C13" s="49"/>
    </row>
    <row r="14" s="41" customFormat="1" ht="18" customHeight="1" spans="1:3">
      <c r="A14" s="47" t="s">
        <v>117</v>
      </c>
      <c r="B14" s="17" t="s">
        <v>83</v>
      </c>
      <c r="C14" s="49"/>
    </row>
    <row r="15" s="41" customFormat="1" ht="18" customHeight="1" spans="1:3">
      <c r="A15" s="47" t="s">
        <v>84</v>
      </c>
      <c r="B15" s="17" t="s">
        <v>118</v>
      </c>
      <c r="C15" s="49"/>
    </row>
    <row r="16" s="41" customFormat="1" ht="18" customHeight="1" spans="1:3">
      <c r="A16" s="47" t="s">
        <v>86</v>
      </c>
      <c r="B16" s="17" t="s">
        <v>87</v>
      </c>
      <c r="C16" s="49"/>
    </row>
    <row r="17" s="41" customFormat="1" ht="18" customHeight="1" spans="1:3">
      <c r="A17" s="47" t="s">
        <v>119</v>
      </c>
      <c r="B17" s="17" t="s">
        <v>89</v>
      </c>
      <c r="C17" s="49"/>
    </row>
    <row r="18" s="41" customFormat="1" ht="18" customHeight="1" spans="1:3">
      <c r="A18" s="47" t="s">
        <v>120</v>
      </c>
      <c r="B18" s="17">
        <v>512</v>
      </c>
      <c r="C18" s="49"/>
    </row>
    <row r="19" s="41" customFormat="1" ht="18" customHeight="1" spans="1:3">
      <c r="A19" s="47" t="s">
        <v>121</v>
      </c>
      <c r="B19" s="17" t="s">
        <v>122</v>
      </c>
      <c r="C19" s="49"/>
    </row>
    <row r="20" s="41" customFormat="1" ht="18" customHeight="1" spans="1:3">
      <c r="A20" s="47" t="s">
        <v>92</v>
      </c>
      <c r="B20" s="17" t="s">
        <v>123</v>
      </c>
      <c r="C20" s="49"/>
    </row>
    <row r="21" s="41" customFormat="1" ht="18" customHeight="1" spans="1:3">
      <c r="A21" s="47" t="s">
        <v>94</v>
      </c>
      <c r="B21" s="17" t="s">
        <v>124</v>
      </c>
      <c r="C21" s="49"/>
    </row>
    <row r="22" s="41" customFormat="1" ht="18" customHeight="1" spans="1:3">
      <c r="A22" s="47" t="s">
        <v>96</v>
      </c>
      <c r="B22" s="17" t="s">
        <v>125</v>
      </c>
      <c r="C22" s="49"/>
    </row>
    <row r="23" s="41" customFormat="1" ht="18" customHeight="1" spans="1:3">
      <c r="A23" s="47" t="s">
        <v>98</v>
      </c>
      <c r="B23" s="17" t="s">
        <v>126</v>
      </c>
      <c r="C23" s="49"/>
    </row>
    <row r="24" s="41" customFormat="1" ht="18" customHeight="1" spans="1:3">
      <c r="A24" s="47" t="s">
        <v>100</v>
      </c>
      <c r="B24" s="17" t="s">
        <v>127</v>
      </c>
      <c r="C24" s="49"/>
    </row>
    <row r="25" s="41" customFormat="1" ht="18" customHeight="1" spans="1:3">
      <c r="A25" s="47" t="s">
        <v>102</v>
      </c>
      <c r="B25" s="17" t="s">
        <v>128</v>
      </c>
      <c r="C25" s="49"/>
    </row>
    <row r="26" s="41" customFormat="1" ht="18" customHeight="1" spans="1:3">
      <c r="A26" s="17" t="s">
        <v>104</v>
      </c>
      <c r="B26" s="17" t="s">
        <v>129</v>
      </c>
      <c r="C26" s="49"/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9.77777777777778" defaultRowHeight="13.8" outlineLevelCol="2"/>
  <cols>
    <col min="1" max="2" width="39.6666666666667" style="2" customWidth="1"/>
    <col min="3" max="16384" width="9.77777777777778" style="2"/>
  </cols>
  <sheetData>
    <row r="1" s="41" customFormat="1" ht="25" customHeight="1" spans="1:3">
      <c r="A1" s="5" t="str">
        <f>'NWH1000-SCMOS'!A1</f>
        <v>Research-grade Hyperspectral Camera</v>
      </c>
      <c r="B1" s="5"/>
      <c r="C1" s="4" t="s">
        <v>59</v>
      </c>
    </row>
    <row r="2" s="41" customFormat="1" ht="25" customHeight="1" spans="1:2">
      <c r="A2" s="42" t="s">
        <v>3</v>
      </c>
      <c r="B2" s="42" t="s">
        <v>130</v>
      </c>
    </row>
    <row r="3" s="41" customFormat="1" ht="18" customHeight="1" spans="1:2">
      <c r="A3" s="43" t="s">
        <v>131</v>
      </c>
      <c r="B3" s="43" t="s">
        <v>132</v>
      </c>
    </row>
    <row r="4" s="41" customFormat="1" ht="18" customHeight="1" spans="1:2">
      <c r="A4" s="43" t="s">
        <v>63</v>
      </c>
      <c r="B4" s="43" t="s">
        <v>133</v>
      </c>
    </row>
    <row r="5" s="41" customFormat="1" ht="18" customHeight="1" spans="1:2">
      <c r="A5" s="43" t="s">
        <v>61</v>
      </c>
      <c r="B5" s="43" t="s">
        <v>134</v>
      </c>
    </row>
    <row r="6" s="41" customFormat="1" ht="18" customHeight="1" spans="1:2">
      <c r="A6" s="43" t="s">
        <v>66</v>
      </c>
      <c r="B6" s="43" t="s">
        <v>135</v>
      </c>
    </row>
    <row r="7" s="41" customFormat="1" ht="18" customHeight="1" spans="1:2">
      <c r="A7" s="43" t="s">
        <v>68</v>
      </c>
      <c r="B7" s="43" t="s">
        <v>136</v>
      </c>
    </row>
    <row r="8" s="41" customFormat="1" ht="18" customHeight="1" spans="1:2">
      <c r="A8" s="43" t="s">
        <v>107</v>
      </c>
      <c r="B8" s="43" t="s">
        <v>71</v>
      </c>
    </row>
    <row r="9" s="41" customFormat="1" ht="18" customHeight="1" spans="1:2">
      <c r="A9" s="43" t="s">
        <v>72</v>
      </c>
      <c r="B9" s="43" t="s">
        <v>73</v>
      </c>
    </row>
    <row r="10" s="41" customFormat="1" ht="18" customHeight="1" spans="1:2">
      <c r="A10" s="43" t="s">
        <v>74</v>
      </c>
      <c r="B10" s="43" t="s">
        <v>137</v>
      </c>
    </row>
    <row r="11" s="41" customFormat="1" ht="18" customHeight="1" spans="1:2">
      <c r="A11" s="43" t="s">
        <v>138</v>
      </c>
      <c r="B11" s="43" t="s">
        <v>139</v>
      </c>
    </row>
    <row r="12" s="41" customFormat="1" ht="18" customHeight="1" spans="1:2">
      <c r="A12" s="43" t="s">
        <v>140</v>
      </c>
      <c r="B12" s="43" t="s">
        <v>141</v>
      </c>
    </row>
    <row r="13" s="41" customFormat="1" ht="18" customHeight="1" spans="1:2">
      <c r="A13" s="43" t="s">
        <v>142</v>
      </c>
      <c r="B13" s="43" t="s">
        <v>143</v>
      </c>
    </row>
    <row r="14" s="41" customFormat="1" ht="18" customHeight="1" spans="1:2">
      <c r="A14" s="43" t="s">
        <v>144</v>
      </c>
      <c r="B14" s="43" t="s">
        <v>83</v>
      </c>
    </row>
    <row r="15" s="41" customFormat="1" ht="18" customHeight="1" spans="1:2">
      <c r="A15" s="43" t="s">
        <v>84</v>
      </c>
      <c r="B15" s="43" t="s">
        <v>145</v>
      </c>
    </row>
    <row r="16" s="41" customFormat="1" ht="18" customHeight="1" spans="1:2">
      <c r="A16" s="43" t="s">
        <v>86</v>
      </c>
      <c r="B16" s="43" t="s">
        <v>146</v>
      </c>
    </row>
    <row r="17" s="41" customFormat="1" ht="18" customHeight="1" spans="1:2">
      <c r="A17" s="43" t="s">
        <v>119</v>
      </c>
      <c r="B17" s="43" t="s">
        <v>147</v>
      </c>
    </row>
    <row r="18" s="41" customFormat="1" ht="18" customHeight="1" spans="1:2">
      <c r="A18" s="43" t="s">
        <v>90</v>
      </c>
      <c r="B18" s="43" t="s">
        <v>148</v>
      </c>
    </row>
    <row r="19" s="41" customFormat="1" ht="18" customHeight="1" spans="1:2">
      <c r="A19" s="43" t="s">
        <v>121</v>
      </c>
      <c r="B19" s="43" t="s">
        <v>149</v>
      </c>
    </row>
    <row r="20" s="41" customFormat="1" ht="18" customHeight="1" spans="1:2">
      <c r="A20" s="43" t="s">
        <v>92</v>
      </c>
      <c r="B20" s="43" t="s">
        <v>150</v>
      </c>
    </row>
    <row r="21" s="41" customFormat="1" ht="18" customHeight="1" spans="1:2">
      <c r="A21" s="43" t="s">
        <v>151</v>
      </c>
      <c r="B21" s="43" t="s">
        <v>152</v>
      </c>
    </row>
    <row r="22" s="41" customFormat="1" ht="18" customHeight="1" spans="1:2">
      <c r="A22" s="43" t="s">
        <v>96</v>
      </c>
      <c r="B22" s="43" t="s">
        <v>153</v>
      </c>
    </row>
    <row r="23" s="41" customFormat="1" ht="18" customHeight="1" spans="1:2">
      <c r="A23" s="43" t="s">
        <v>98</v>
      </c>
      <c r="B23" s="43" t="s">
        <v>154</v>
      </c>
    </row>
    <row r="24" s="41" customFormat="1" ht="18" customHeight="1" spans="1:2">
      <c r="A24" s="43" t="s">
        <v>100</v>
      </c>
      <c r="B24" s="43" t="s">
        <v>127</v>
      </c>
    </row>
    <row r="25" s="41" customFormat="1" ht="18" customHeight="1" spans="1:2">
      <c r="A25" s="43" t="s">
        <v>102</v>
      </c>
      <c r="B25" s="43" t="s">
        <v>155</v>
      </c>
    </row>
    <row r="26" s="41" customFormat="1" ht="18" customHeight="1" spans="1:2">
      <c r="A26" s="37" t="s">
        <v>104</v>
      </c>
      <c r="B26" s="37" t="s">
        <v>156</v>
      </c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9.77777777777778" defaultRowHeight="13.8" outlineLevelCol="2"/>
  <cols>
    <col min="1" max="2" width="39.6666666666667" style="2" customWidth="1"/>
    <col min="3" max="16384" width="9.77777777777778" style="2"/>
  </cols>
  <sheetData>
    <row r="1" s="40" customFormat="1" ht="25" customHeight="1" spans="1:3">
      <c r="A1" s="3" t="str">
        <f>'NWH1000-UV'!A1</f>
        <v>Research-grade Hyperspectral Camera</v>
      </c>
      <c r="B1" s="3"/>
      <c r="C1" s="4" t="s">
        <v>59</v>
      </c>
    </row>
    <row r="2" s="40" customFormat="1" ht="25" customHeight="1" spans="1:2">
      <c r="A2" s="36" t="s">
        <v>3</v>
      </c>
      <c r="B2" s="36" t="s">
        <v>157</v>
      </c>
    </row>
    <row r="3" s="2" customFormat="1" ht="18" customHeight="1" spans="1:2">
      <c r="A3" s="39" t="s">
        <v>131</v>
      </c>
      <c r="B3" s="39" t="s">
        <v>132</v>
      </c>
    </row>
    <row r="4" s="2" customFormat="1" ht="18" customHeight="1" spans="1:2">
      <c r="A4" s="39" t="s">
        <v>63</v>
      </c>
      <c r="B4" s="39" t="s">
        <v>158</v>
      </c>
    </row>
    <row r="5" s="2" customFormat="1" ht="18" customHeight="1" spans="1:2">
      <c r="A5" s="39" t="s">
        <v>61</v>
      </c>
      <c r="B5" s="39" t="s">
        <v>159</v>
      </c>
    </row>
    <row r="6" s="2" customFormat="1" ht="18" customHeight="1" spans="1:2">
      <c r="A6" s="39" t="s">
        <v>66</v>
      </c>
      <c r="B6" s="39" t="s">
        <v>160</v>
      </c>
    </row>
    <row r="7" s="2" customFormat="1" ht="18" customHeight="1" spans="1:2">
      <c r="A7" s="39" t="s">
        <v>68</v>
      </c>
      <c r="B7" s="39" t="s">
        <v>161</v>
      </c>
    </row>
    <row r="8" s="2" customFormat="1" ht="18" customHeight="1" spans="1:2">
      <c r="A8" s="39" t="s">
        <v>107</v>
      </c>
      <c r="B8" s="39" t="s">
        <v>162</v>
      </c>
    </row>
    <row r="9" s="2" customFormat="1" ht="18" customHeight="1" spans="1:2">
      <c r="A9" s="39" t="s">
        <v>72</v>
      </c>
      <c r="B9" s="39" t="s">
        <v>73</v>
      </c>
    </row>
    <row r="10" s="2" customFormat="1" ht="18" customHeight="1" spans="1:2">
      <c r="A10" s="39" t="s">
        <v>74</v>
      </c>
      <c r="B10" s="39" t="s">
        <v>163</v>
      </c>
    </row>
    <row r="11" s="2" customFormat="1" ht="18" customHeight="1" spans="1:2">
      <c r="A11" s="39" t="s">
        <v>138</v>
      </c>
      <c r="B11" s="39" t="s">
        <v>164</v>
      </c>
    </row>
    <row r="12" s="2" customFormat="1" ht="18" customHeight="1" spans="1:2">
      <c r="A12" s="39" t="s">
        <v>140</v>
      </c>
      <c r="B12" s="39" t="s">
        <v>165</v>
      </c>
    </row>
    <row r="13" s="2" customFormat="1" ht="18" customHeight="1" spans="1:2">
      <c r="A13" s="39" t="s">
        <v>142</v>
      </c>
      <c r="B13" s="39" t="s">
        <v>166</v>
      </c>
    </row>
    <row r="14" s="2" customFormat="1" ht="18" customHeight="1" spans="1:2">
      <c r="A14" s="39" t="s">
        <v>144</v>
      </c>
      <c r="B14" s="39" t="s">
        <v>167</v>
      </c>
    </row>
    <row r="15" s="2" customFormat="1" ht="18" customHeight="1" spans="1:2">
      <c r="A15" s="39" t="s">
        <v>84</v>
      </c>
      <c r="B15" s="39" t="s">
        <v>168</v>
      </c>
    </row>
    <row r="16" s="2" customFormat="1" ht="18" customHeight="1" spans="1:2">
      <c r="A16" s="39" t="s">
        <v>86</v>
      </c>
      <c r="B16" s="39" t="s">
        <v>87</v>
      </c>
    </row>
    <row r="17" s="2" customFormat="1" ht="18" customHeight="1" spans="1:2">
      <c r="A17" s="39" t="s">
        <v>119</v>
      </c>
      <c r="B17" s="39" t="s">
        <v>169</v>
      </c>
    </row>
    <row r="18" s="2" customFormat="1" ht="18" customHeight="1" spans="1:2">
      <c r="A18" s="39" t="s">
        <v>90</v>
      </c>
      <c r="B18" s="39">
        <v>640</v>
      </c>
    </row>
    <row r="19" s="2" customFormat="1" ht="18" customHeight="1" spans="1:2">
      <c r="A19" s="39" t="s">
        <v>121</v>
      </c>
      <c r="B19" s="39">
        <v>512</v>
      </c>
    </row>
    <row r="20" s="2" customFormat="1" ht="18" customHeight="1" spans="1:2">
      <c r="A20" s="39" t="s">
        <v>92</v>
      </c>
      <c r="B20" s="39" t="s">
        <v>170</v>
      </c>
    </row>
    <row r="21" s="2" customFormat="1" ht="18" customHeight="1" spans="1:2">
      <c r="A21" s="39" t="s">
        <v>151</v>
      </c>
      <c r="B21" s="39" t="s">
        <v>171</v>
      </c>
    </row>
    <row r="22" s="2" customFormat="1" ht="18" customHeight="1" spans="1:2">
      <c r="A22" s="39" t="s">
        <v>96</v>
      </c>
      <c r="B22" s="39" t="s">
        <v>172</v>
      </c>
    </row>
    <row r="23" s="2" customFormat="1" ht="18" customHeight="1" spans="1:2">
      <c r="A23" s="39" t="s">
        <v>98</v>
      </c>
      <c r="B23" s="39" t="s">
        <v>173</v>
      </c>
    </row>
    <row r="24" s="2" customFormat="1" ht="18" customHeight="1" spans="1:2">
      <c r="A24" s="39" t="s">
        <v>100</v>
      </c>
      <c r="B24" s="39" t="s">
        <v>174</v>
      </c>
    </row>
    <row r="25" s="2" customFormat="1" ht="18" customHeight="1" spans="1:2">
      <c r="A25" s="39" t="s">
        <v>102</v>
      </c>
      <c r="B25" s="39" t="s">
        <v>155</v>
      </c>
    </row>
    <row r="26" s="2" customFormat="1" ht="18" customHeight="1" spans="1:2">
      <c r="A26" s="39" t="s">
        <v>104</v>
      </c>
      <c r="B26" s="39" t="s">
        <v>156</v>
      </c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9.77777777777778" defaultRowHeight="13.8" outlineLevelCol="2"/>
  <cols>
    <col min="1" max="2" width="39.6666666666667" style="2" customWidth="1"/>
    <col min="3" max="16384" width="9.77777777777778" style="2"/>
  </cols>
  <sheetData>
    <row r="1" s="2" customFormat="1" ht="25" customHeight="1" spans="1:3">
      <c r="A1" s="3" t="str">
        <f>'NWH1000-NIR'!A1</f>
        <v>Research-grade Hyperspectral Camera</v>
      </c>
      <c r="B1" s="3"/>
      <c r="C1" s="4" t="s">
        <v>59</v>
      </c>
    </row>
    <row r="2" s="2" customFormat="1" ht="25" customHeight="1" spans="1:2">
      <c r="A2" s="36" t="s">
        <v>3</v>
      </c>
      <c r="B2" s="36" t="s">
        <v>175</v>
      </c>
    </row>
    <row r="3" s="2" customFormat="1" ht="18" customHeight="1" spans="1:2">
      <c r="A3" s="39" t="s">
        <v>131</v>
      </c>
      <c r="B3" s="39" t="s">
        <v>176</v>
      </c>
    </row>
    <row r="4" s="2" customFormat="1" ht="18" customHeight="1" spans="1:2">
      <c r="A4" s="39" t="s">
        <v>63</v>
      </c>
      <c r="B4" s="39" t="s">
        <v>177</v>
      </c>
    </row>
    <row r="5" s="2" customFormat="1" ht="18" customHeight="1" spans="1:2">
      <c r="A5" s="39" t="s">
        <v>61</v>
      </c>
      <c r="B5" s="39" t="s">
        <v>178</v>
      </c>
    </row>
    <row r="6" s="2" customFormat="1" ht="18" customHeight="1" spans="1:2">
      <c r="A6" s="39" t="s">
        <v>66</v>
      </c>
      <c r="B6" s="39" t="s">
        <v>179</v>
      </c>
    </row>
    <row r="7" s="2" customFormat="1" ht="18" customHeight="1" spans="1:2">
      <c r="A7" s="39" t="s">
        <v>68</v>
      </c>
      <c r="B7" s="39" t="s">
        <v>161</v>
      </c>
    </row>
    <row r="8" s="2" customFormat="1" ht="18" customHeight="1" spans="1:2">
      <c r="A8" s="39" t="s">
        <v>107</v>
      </c>
      <c r="B8" s="39" t="s">
        <v>180</v>
      </c>
    </row>
    <row r="9" s="2" customFormat="1" ht="18" customHeight="1" spans="1:2">
      <c r="A9" s="39" t="s">
        <v>72</v>
      </c>
      <c r="B9" s="39" t="s">
        <v>181</v>
      </c>
    </row>
    <row r="10" s="2" customFormat="1" ht="18" customHeight="1" spans="1:2">
      <c r="A10" s="39" t="s">
        <v>74</v>
      </c>
      <c r="B10" s="39" t="s">
        <v>182</v>
      </c>
    </row>
    <row r="11" s="2" customFormat="1" ht="18" customHeight="1" spans="1:2">
      <c r="A11" s="39" t="s">
        <v>138</v>
      </c>
      <c r="B11" s="39" t="s">
        <v>164</v>
      </c>
    </row>
    <row r="12" s="2" customFormat="1" ht="18" customHeight="1" spans="1:2">
      <c r="A12" s="39" t="s">
        <v>140</v>
      </c>
      <c r="B12" s="39" t="s">
        <v>165</v>
      </c>
    </row>
    <row r="13" s="2" customFormat="1" ht="18" customHeight="1" spans="1:2">
      <c r="A13" s="39" t="s">
        <v>142</v>
      </c>
      <c r="B13" s="39" t="s">
        <v>166</v>
      </c>
    </row>
    <row r="14" s="2" customFormat="1" ht="18" customHeight="1" spans="1:2">
      <c r="A14" s="39" t="s">
        <v>144</v>
      </c>
      <c r="B14" s="39" t="s">
        <v>167</v>
      </c>
    </row>
    <row r="15" s="2" customFormat="1" ht="18" customHeight="1" spans="1:2">
      <c r="A15" s="39" t="s">
        <v>84</v>
      </c>
      <c r="B15" s="39" t="s">
        <v>168</v>
      </c>
    </row>
    <row r="16" s="2" customFormat="1" ht="18" customHeight="1" spans="1:2">
      <c r="A16" s="39" t="s">
        <v>86</v>
      </c>
      <c r="B16" s="39" t="s">
        <v>87</v>
      </c>
    </row>
    <row r="17" s="2" customFormat="1" ht="18" customHeight="1" spans="1:2">
      <c r="A17" s="39" t="s">
        <v>119</v>
      </c>
      <c r="B17" s="39" t="s">
        <v>169</v>
      </c>
    </row>
    <row r="18" s="2" customFormat="1" ht="18" customHeight="1" spans="1:2">
      <c r="A18" s="39" t="s">
        <v>90</v>
      </c>
      <c r="B18" s="39">
        <v>640</v>
      </c>
    </row>
    <row r="19" s="2" customFormat="1" ht="18" customHeight="1" spans="1:2">
      <c r="A19" s="39" t="s">
        <v>121</v>
      </c>
      <c r="B19" s="39" t="s">
        <v>183</v>
      </c>
    </row>
    <row r="20" s="2" customFormat="1" ht="18" customHeight="1" spans="1:2">
      <c r="A20" s="39" t="s">
        <v>92</v>
      </c>
      <c r="B20" s="39" t="s">
        <v>184</v>
      </c>
    </row>
    <row r="21" s="2" customFormat="1" ht="18" customHeight="1" spans="1:2">
      <c r="A21" s="39" t="s">
        <v>151</v>
      </c>
      <c r="B21" s="39" t="s">
        <v>185</v>
      </c>
    </row>
    <row r="22" s="2" customFormat="1" ht="18" customHeight="1" spans="1:2">
      <c r="A22" s="39" t="s">
        <v>96</v>
      </c>
      <c r="B22" s="39" t="s">
        <v>186</v>
      </c>
    </row>
    <row r="23" s="2" customFormat="1" ht="18" customHeight="1" spans="1:2">
      <c r="A23" s="39" t="s">
        <v>98</v>
      </c>
      <c r="B23" s="39" t="s">
        <v>187</v>
      </c>
    </row>
    <row r="24" s="2" customFormat="1" ht="18" customHeight="1" spans="1:2">
      <c r="A24" s="39" t="s">
        <v>100</v>
      </c>
      <c r="B24" s="39" t="s">
        <v>188</v>
      </c>
    </row>
    <row r="25" s="2" customFormat="1" ht="18" customHeight="1" spans="1:2">
      <c r="A25" s="39" t="s">
        <v>102</v>
      </c>
      <c r="B25" s="39" t="s">
        <v>155</v>
      </c>
    </row>
    <row r="26" s="2" customFormat="1" ht="18" customHeight="1" spans="1:2">
      <c r="A26" s="39" t="s">
        <v>104</v>
      </c>
      <c r="B26" s="39" t="s">
        <v>156</v>
      </c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pane ySplit="2" topLeftCell="A3" activePane="bottomLeft" state="frozen"/>
      <selection/>
      <selection pane="bottomLeft" activeCell="C1" sqref="C1"/>
    </sheetView>
  </sheetViews>
  <sheetFormatPr defaultColWidth="9.77777777777778" defaultRowHeight="13.8" outlineLevelCol="2"/>
  <cols>
    <col min="1" max="2" width="39.6666666666667" style="38" customWidth="1"/>
    <col min="3" max="16384" width="9.77777777777778" style="2"/>
  </cols>
  <sheetData>
    <row r="1" s="2" customFormat="1" ht="25" customHeight="1" spans="1:3">
      <c r="A1" s="3" t="s">
        <v>189</v>
      </c>
      <c r="B1" s="3"/>
      <c r="C1" s="4" t="s">
        <v>59</v>
      </c>
    </row>
    <row r="2" s="2" customFormat="1" ht="25" customHeight="1" spans="1:2">
      <c r="A2" s="36" t="s">
        <v>3</v>
      </c>
      <c r="B2" s="36" t="s">
        <v>190</v>
      </c>
    </row>
    <row r="3" s="2" customFormat="1" ht="18" customHeight="1" spans="1:2">
      <c r="A3" s="39" t="s">
        <v>131</v>
      </c>
      <c r="B3" s="39" t="s">
        <v>191</v>
      </c>
    </row>
    <row r="4" s="2" customFormat="1" ht="18" customHeight="1" spans="1:2">
      <c r="A4" s="39" t="s">
        <v>63</v>
      </c>
      <c r="B4" s="39" t="s">
        <v>192</v>
      </c>
    </row>
    <row r="5" s="2" customFormat="1" ht="18" customHeight="1" spans="1:2">
      <c r="A5" s="39" t="s">
        <v>61</v>
      </c>
      <c r="B5" s="39" t="s">
        <v>193</v>
      </c>
    </row>
    <row r="6" s="2" customFormat="1" ht="18" customHeight="1" spans="1:2">
      <c r="A6" s="39" t="s">
        <v>68</v>
      </c>
      <c r="B6" s="39" t="s">
        <v>161</v>
      </c>
    </row>
    <row r="7" s="2" customFormat="1" ht="18" customHeight="1" spans="1:2">
      <c r="A7" s="39" t="s">
        <v>107</v>
      </c>
      <c r="B7" s="39" t="s">
        <v>194</v>
      </c>
    </row>
    <row r="8" s="2" customFormat="1" ht="18" customHeight="1" spans="1:2">
      <c r="A8" s="39" t="s">
        <v>72</v>
      </c>
      <c r="B8" s="39" t="s">
        <v>181</v>
      </c>
    </row>
    <row r="9" s="2" customFormat="1" ht="18" customHeight="1" spans="1:2">
      <c r="A9" s="39" t="s">
        <v>74</v>
      </c>
      <c r="B9" s="39"/>
    </row>
    <row r="10" s="2" customFormat="1" ht="18" customHeight="1" spans="1:2">
      <c r="A10" s="39" t="s">
        <v>142</v>
      </c>
      <c r="B10" s="39" t="s">
        <v>166</v>
      </c>
    </row>
    <row r="11" s="2" customFormat="1" ht="18" customHeight="1" spans="1:2">
      <c r="A11" s="39" t="s">
        <v>68</v>
      </c>
      <c r="B11" s="39" t="s">
        <v>161</v>
      </c>
    </row>
    <row r="12" s="2" customFormat="1" ht="18" customHeight="1" spans="1:2">
      <c r="A12" s="39" t="s">
        <v>90</v>
      </c>
      <c r="B12" s="39">
        <v>640</v>
      </c>
    </row>
    <row r="13" s="2" customFormat="1" ht="18" customHeight="1" spans="1:2">
      <c r="A13" s="39" t="s">
        <v>121</v>
      </c>
      <c r="B13" s="39">
        <v>128</v>
      </c>
    </row>
    <row r="14" s="2" customFormat="1" ht="18" customHeight="1" spans="1:2">
      <c r="A14" s="39" t="s">
        <v>92</v>
      </c>
      <c r="B14" s="39" t="s">
        <v>195</v>
      </c>
    </row>
    <row r="15" s="2" customFormat="1" ht="18" customHeight="1" spans="1:2">
      <c r="A15" s="39" t="s">
        <v>196</v>
      </c>
      <c r="B15" s="39" t="s">
        <v>197</v>
      </c>
    </row>
    <row r="16" s="2" customFormat="1" ht="18" customHeight="1" spans="1:2">
      <c r="A16" s="39" t="s">
        <v>98</v>
      </c>
      <c r="B16" s="39" t="s">
        <v>198</v>
      </c>
    </row>
    <row r="17" s="2" customFormat="1" ht="18" customHeight="1" spans="1:2">
      <c r="A17" s="39" t="s">
        <v>100</v>
      </c>
      <c r="B17" s="39" t="s">
        <v>199</v>
      </c>
    </row>
    <row r="18" s="2" customFormat="1" ht="18" customHeight="1" spans="1:2">
      <c r="A18" s="39" t="s">
        <v>102</v>
      </c>
      <c r="B18" s="39" t="s">
        <v>155</v>
      </c>
    </row>
    <row r="19" s="2" customFormat="1" ht="18" customHeight="1" spans="1:2">
      <c r="A19" s="39" t="s">
        <v>104</v>
      </c>
      <c r="B19" s="39" t="s">
        <v>156</v>
      </c>
    </row>
    <row r="20" s="2" customFormat="1" ht="18" customHeight="1" spans="1:2">
      <c r="A20" s="39" t="s">
        <v>200</v>
      </c>
      <c r="B20" s="39" t="s">
        <v>201</v>
      </c>
    </row>
    <row r="21" s="2" customFormat="1" ht="18" customHeight="1" spans="1:2">
      <c r="A21" s="39" t="s">
        <v>202</v>
      </c>
      <c r="B21" s="39" t="s">
        <v>203</v>
      </c>
    </row>
  </sheetData>
  <mergeCells count="1">
    <mergeCell ref="A1:B1"/>
  </mergeCells>
  <hyperlinks>
    <hyperlink ref="C1" location="'Price Quotation'!A1" display="Return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2" topLeftCell="A3" activePane="bottomLeft" state="frozen"/>
      <selection/>
      <selection pane="bottomLeft" activeCell="E1" sqref="E1"/>
    </sheetView>
  </sheetViews>
  <sheetFormatPr defaultColWidth="10" defaultRowHeight="14.4" outlineLevelCol="4"/>
  <cols>
    <col min="1" max="1" width="30.7777777777778" style="2" customWidth="1"/>
    <col min="2" max="3" width="35.6666666666667" style="2" customWidth="1"/>
    <col min="4" max="4" width="36" style="2" customWidth="1"/>
    <col min="5" max="16379" width="10" style="2"/>
  </cols>
  <sheetData>
    <row r="1" s="2" customFormat="1" ht="25" customHeight="1" spans="1:5">
      <c r="A1" s="34" t="s">
        <v>204</v>
      </c>
      <c r="B1" s="35"/>
      <c r="C1" s="35"/>
      <c r="D1" s="35"/>
      <c r="E1" s="4" t="s">
        <v>59</v>
      </c>
    </row>
    <row r="2" s="2" customFormat="1" ht="25" customHeight="1" spans="1:4">
      <c r="A2" s="36" t="s">
        <v>205</v>
      </c>
      <c r="B2" s="36" t="s">
        <v>16</v>
      </c>
      <c r="C2" s="36" t="s">
        <v>17</v>
      </c>
      <c r="D2" s="36" t="s">
        <v>18</v>
      </c>
    </row>
    <row r="3" s="2" customFormat="1" ht="18" customHeight="1" spans="1:4">
      <c r="A3" s="37" t="s">
        <v>131</v>
      </c>
      <c r="B3" s="37" t="s">
        <v>206</v>
      </c>
      <c r="C3" s="37" t="s">
        <v>206</v>
      </c>
      <c r="D3" s="37" t="s">
        <v>207</v>
      </c>
    </row>
    <row r="4" s="2" customFormat="1" ht="18" customHeight="1" spans="1:4">
      <c r="A4" s="37" t="s">
        <v>63</v>
      </c>
      <c r="B4" s="37" t="s">
        <v>208</v>
      </c>
      <c r="C4" s="37" t="s">
        <v>209</v>
      </c>
      <c r="D4" s="37" t="s">
        <v>210</v>
      </c>
    </row>
    <row r="5" s="2" customFormat="1" ht="18" customHeight="1" spans="1:4">
      <c r="A5" s="37" t="s">
        <v>61</v>
      </c>
      <c r="B5" s="37" t="s">
        <v>211</v>
      </c>
      <c r="C5" s="37" t="s">
        <v>134</v>
      </c>
      <c r="D5" s="37" t="s">
        <v>212</v>
      </c>
    </row>
    <row r="6" s="2" customFormat="1" ht="18" customHeight="1" spans="1:4">
      <c r="A6" s="37" t="s">
        <v>68</v>
      </c>
      <c r="B6" s="37" t="s">
        <v>213</v>
      </c>
      <c r="C6" s="37" t="s">
        <v>69</v>
      </c>
      <c r="D6" s="37" t="s">
        <v>214</v>
      </c>
    </row>
    <row r="7" s="2" customFormat="1" ht="18" customHeight="1" spans="1:4">
      <c r="A7" s="37" t="s">
        <v>107</v>
      </c>
      <c r="B7" s="37" t="s">
        <v>71</v>
      </c>
      <c r="C7" s="37" t="s">
        <v>71</v>
      </c>
      <c r="D7" s="37" t="s">
        <v>71</v>
      </c>
    </row>
    <row r="8" s="2" customFormat="1" ht="18" customHeight="1" spans="1:4">
      <c r="A8" s="37" t="s">
        <v>72</v>
      </c>
      <c r="B8" s="37" t="s">
        <v>215</v>
      </c>
      <c r="C8" s="37" t="s">
        <v>215</v>
      </c>
      <c r="D8" s="37" t="s">
        <v>215</v>
      </c>
    </row>
    <row r="9" s="2" customFormat="1" ht="18" customHeight="1" spans="1:4">
      <c r="A9" s="37" t="s">
        <v>74</v>
      </c>
      <c r="B9" s="37" t="s">
        <v>216</v>
      </c>
      <c r="C9" s="37" t="s">
        <v>216</v>
      </c>
      <c r="D9" s="37" t="s">
        <v>216</v>
      </c>
    </row>
    <row r="10" s="2" customFormat="1" ht="18" customHeight="1" spans="1:4">
      <c r="A10" s="37" t="s">
        <v>142</v>
      </c>
      <c r="B10" s="37" t="s">
        <v>217</v>
      </c>
      <c r="C10" s="37" t="s">
        <v>217</v>
      </c>
      <c r="D10" s="37" t="s">
        <v>217</v>
      </c>
    </row>
    <row r="11" s="2" customFormat="1" ht="18" customHeight="1" spans="1:4">
      <c r="A11" s="37" t="s">
        <v>218</v>
      </c>
      <c r="B11" s="37" t="s">
        <v>83</v>
      </c>
      <c r="C11" s="37" t="s">
        <v>83</v>
      </c>
      <c r="D11" s="37" t="s">
        <v>83</v>
      </c>
    </row>
    <row r="12" s="2" customFormat="1" ht="18" customHeight="1" spans="1:4">
      <c r="A12" s="37" t="s">
        <v>219</v>
      </c>
      <c r="B12" s="37">
        <v>1200</v>
      </c>
      <c r="C12" s="37" t="s">
        <v>220</v>
      </c>
      <c r="D12" s="37" t="s">
        <v>221</v>
      </c>
    </row>
    <row r="13" s="2" customFormat="1" ht="18" customHeight="1" spans="1:4">
      <c r="A13" s="37" t="s">
        <v>121</v>
      </c>
      <c r="B13" s="37" t="s">
        <v>222</v>
      </c>
      <c r="C13" s="37" t="s">
        <v>223</v>
      </c>
      <c r="D13" s="37" t="s">
        <v>224</v>
      </c>
    </row>
    <row r="14" s="2" customFormat="1" ht="18" customHeight="1" spans="1:4">
      <c r="A14" s="37" t="s">
        <v>92</v>
      </c>
      <c r="B14" s="37" t="s">
        <v>225</v>
      </c>
      <c r="C14" s="37" t="s">
        <v>226</v>
      </c>
      <c r="D14" s="37" t="s">
        <v>226</v>
      </c>
    </row>
    <row r="15" s="2" customFormat="1" ht="18" customHeight="1" spans="1:4">
      <c r="A15" s="37" t="s">
        <v>94</v>
      </c>
      <c r="B15" s="37" t="s">
        <v>227</v>
      </c>
      <c r="C15" s="37" t="s">
        <v>227</v>
      </c>
      <c r="D15" s="37" t="s">
        <v>228</v>
      </c>
    </row>
    <row r="16" s="2" customFormat="1" ht="18" customHeight="1" spans="1:4">
      <c r="A16" s="37" t="s">
        <v>229</v>
      </c>
      <c r="B16" s="37" t="s">
        <v>230</v>
      </c>
      <c r="C16" s="37" t="s">
        <v>231</v>
      </c>
      <c r="D16" s="37" t="s">
        <v>232</v>
      </c>
    </row>
    <row r="17" s="2" customFormat="1" ht="18" customHeight="1" spans="1:4">
      <c r="A17" s="37" t="s">
        <v>233</v>
      </c>
      <c r="B17" s="37" t="s">
        <v>197</v>
      </c>
      <c r="C17" s="37" t="s">
        <v>197</v>
      </c>
      <c r="D17" s="37" t="s">
        <v>197</v>
      </c>
    </row>
    <row r="18" s="2" customFormat="1" ht="18" customHeight="1" spans="1:4">
      <c r="A18" s="37" t="s">
        <v>98</v>
      </c>
      <c r="B18" s="37" t="s">
        <v>234</v>
      </c>
      <c r="C18" s="37" t="s">
        <v>235</v>
      </c>
      <c r="D18" s="37" t="s">
        <v>236</v>
      </c>
    </row>
    <row r="19" s="2" customFormat="1" ht="18" customHeight="1" spans="1:4">
      <c r="A19" s="37" t="s">
        <v>100</v>
      </c>
      <c r="B19" s="37" t="s">
        <v>237</v>
      </c>
      <c r="C19" s="37" t="s">
        <v>237</v>
      </c>
      <c r="D19" s="37" t="s">
        <v>174</v>
      </c>
    </row>
    <row r="20" s="2" customFormat="1" ht="18" customHeight="1" spans="1:4">
      <c r="A20" s="37" t="s">
        <v>102</v>
      </c>
      <c r="B20" s="37" t="s">
        <v>238</v>
      </c>
      <c r="C20" s="37" t="s">
        <v>238</v>
      </c>
      <c r="D20" s="37" t="s">
        <v>238</v>
      </c>
    </row>
    <row r="21" s="2" customFormat="1" ht="18" customHeight="1" spans="1:4">
      <c r="A21" s="37" t="s">
        <v>104</v>
      </c>
      <c r="B21" s="37" t="s">
        <v>239</v>
      </c>
      <c r="C21" s="37" t="s">
        <v>239</v>
      </c>
      <c r="D21" s="37" t="s">
        <v>239</v>
      </c>
    </row>
    <row r="22" s="2" customFormat="1" ht="18" customHeight="1" spans="1:4">
      <c r="A22" s="37" t="s">
        <v>200</v>
      </c>
      <c r="B22" s="37" t="s">
        <v>201</v>
      </c>
      <c r="C22" s="37" t="s">
        <v>201</v>
      </c>
      <c r="D22" s="37" t="s">
        <v>201</v>
      </c>
    </row>
  </sheetData>
  <mergeCells count="1">
    <mergeCell ref="A1:D1"/>
  </mergeCells>
  <hyperlinks>
    <hyperlink ref="E1" location="'Price Quotation'!A1" display="Return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2" topLeftCell="A3" activePane="bottomLeft" state="frozen"/>
      <selection/>
      <selection pane="bottomLeft" activeCell="E1" sqref="E1"/>
    </sheetView>
  </sheetViews>
  <sheetFormatPr defaultColWidth="10" defaultRowHeight="14.4" outlineLevelCol="4"/>
  <cols>
    <col min="1" max="1" width="30.7777777777778" style="2" customWidth="1"/>
    <col min="2" max="2" width="36.4444444444444" style="2" customWidth="1"/>
    <col min="3" max="3" width="36" style="2" customWidth="1"/>
    <col min="4" max="4" width="36.4444444444444" style="2" customWidth="1"/>
    <col min="5" max="16379" width="10" style="2"/>
  </cols>
  <sheetData>
    <row r="1" s="2" customFormat="1" ht="25" customHeight="1" spans="1:5">
      <c r="A1" s="34" t="s">
        <v>204</v>
      </c>
      <c r="B1" s="35"/>
      <c r="C1" s="35"/>
      <c r="D1" s="35"/>
      <c r="E1" s="4" t="s">
        <v>59</v>
      </c>
    </row>
    <row r="2" s="2" customFormat="1" ht="25" customHeight="1" spans="1:4">
      <c r="A2" s="36" t="s">
        <v>205</v>
      </c>
      <c r="B2" s="36" t="s">
        <v>19</v>
      </c>
      <c r="C2" s="36" t="s">
        <v>20</v>
      </c>
      <c r="D2" s="36" t="s">
        <v>21</v>
      </c>
    </row>
    <row r="3" s="2" customFormat="1" ht="18" customHeight="1" spans="1:4">
      <c r="A3" s="37" t="s">
        <v>131</v>
      </c>
      <c r="B3" s="37" t="s">
        <v>206</v>
      </c>
      <c r="C3" s="37" t="s">
        <v>207</v>
      </c>
      <c r="D3" s="37" t="s">
        <v>207</v>
      </c>
    </row>
    <row r="4" s="2" customFormat="1" ht="18" customHeight="1" spans="1:4">
      <c r="A4" s="37" t="s">
        <v>63</v>
      </c>
      <c r="B4" s="37" t="s">
        <v>240</v>
      </c>
      <c r="C4" s="37" t="s">
        <v>240</v>
      </c>
      <c r="D4" s="37" t="s">
        <v>240</v>
      </c>
    </row>
    <row r="5" s="2" customFormat="1" ht="18" customHeight="1" spans="1:4">
      <c r="A5" s="37" t="s">
        <v>61</v>
      </c>
      <c r="B5" s="37" t="s">
        <v>159</v>
      </c>
      <c r="C5" s="37" t="s">
        <v>241</v>
      </c>
      <c r="D5" s="37" t="s">
        <v>241</v>
      </c>
    </row>
    <row r="6" s="2" customFormat="1" ht="18" customHeight="1" spans="1:4">
      <c r="A6" s="37" t="s">
        <v>68</v>
      </c>
      <c r="B6" s="37" t="s">
        <v>161</v>
      </c>
      <c r="C6" s="37" t="s">
        <v>161</v>
      </c>
      <c r="D6" s="37" t="s">
        <v>161</v>
      </c>
    </row>
    <row r="7" s="2" customFormat="1" ht="18" customHeight="1" spans="1:4">
      <c r="A7" s="37" t="s">
        <v>107</v>
      </c>
      <c r="B7" s="37" t="s">
        <v>162</v>
      </c>
      <c r="C7" s="37" t="s">
        <v>162</v>
      </c>
      <c r="D7" s="37" t="s">
        <v>162</v>
      </c>
    </row>
    <row r="8" s="2" customFormat="1" ht="18" customHeight="1" spans="1:4">
      <c r="A8" s="37" t="s">
        <v>72</v>
      </c>
      <c r="B8" s="37" t="s">
        <v>215</v>
      </c>
      <c r="C8" s="37" t="s">
        <v>215</v>
      </c>
      <c r="D8" s="37" t="s">
        <v>215</v>
      </c>
    </row>
    <row r="9" s="2" customFormat="1" ht="18" customHeight="1" spans="1:4">
      <c r="A9" s="37" t="s">
        <v>74</v>
      </c>
      <c r="B9" s="37" t="s">
        <v>163</v>
      </c>
      <c r="C9" s="37" t="s">
        <v>242</v>
      </c>
      <c r="D9" s="37" t="s">
        <v>163</v>
      </c>
    </row>
    <row r="10" s="2" customFormat="1" ht="18" customHeight="1" spans="1:4">
      <c r="A10" s="37" t="s">
        <v>142</v>
      </c>
      <c r="B10" s="37" t="s">
        <v>166</v>
      </c>
      <c r="C10" s="37" t="s">
        <v>166</v>
      </c>
      <c r="D10" s="37" t="s">
        <v>166</v>
      </c>
    </row>
    <row r="11" s="2" customFormat="1" ht="18" customHeight="1" spans="1:4">
      <c r="A11" s="37" t="s">
        <v>218</v>
      </c>
      <c r="B11" s="37" t="s">
        <v>83</v>
      </c>
      <c r="C11" s="37" t="s">
        <v>83</v>
      </c>
      <c r="D11" s="37" t="s">
        <v>83</v>
      </c>
    </row>
    <row r="12" s="2" customFormat="1" ht="18" customHeight="1" spans="1:4">
      <c r="A12" s="37" t="s">
        <v>219</v>
      </c>
      <c r="B12" s="37">
        <v>640</v>
      </c>
      <c r="C12" s="37">
        <v>640</v>
      </c>
      <c r="D12" s="37">
        <v>640</v>
      </c>
    </row>
    <row r="13" s="2" customFormat="1" ht="18" customHeight="1" spans="1:4">
      <c r="A13" s="37" t="s">
        <v>121</v>
      </c>
      <c r="B13" s="37">
        <v>512</v>
      </c>
      <c r="C13" s="37" t="s">
        <v>243</v>
      </c>
      <c r="D13" s="37" t="s">
        <v>243</v>
      </c>
    </row>
    <row r="14" s="2" customFormat="1" ht="18" customHeight="1" spans="1:4">
      <c r="A14" s="37" t="s">
        <v>92</v>
      </c>
      <c r="B14" s="37" t="s">
        <v>244</v>
      </c>
      <c r="C14" s="37" t="s">
        <v>245</v>
      </c>
      <c r="D14" s="37" t="s">
        <v>245</v>
      </c>
    </row>
    <row r="15" s="2" customFormat="1" ht="18" customHeight="1" spans="1:4">
      <c r="A15" s="37" t="s">
        <v>94</v>
      </c>
      <c r="B15" s="37" t="s">
        <v>246</v>
      </c>
      <c r="C15" s="37" t="s">
        <v>247</v>
      </c>
      <c r="D15" s="37" t="s">
        <v>247</v>
      </c>
    </row>
    <row r="16" s="2" customFormat="1" ht="18" customHeight="1" spans="1:4">
      <c r="A16" s="37" t="s">
        <v>229</v>
      </c>
      <c r="B16" s="37" t="s">
        <v>248</v>
      </c>
      <c r="C16" s="37" t="s">
        <v>249</v>
      </c>
      <c r="D16" s="37" t="s">
        <v>250</v>
      </c>
    </row>
    <row r="17" s="2" customFormat="1" ht="18" customHeight="1" spans="1:4">
      <c r="A17" s="37" t="s">
        <v>233</v>
      </c>
      <c r="B17" s="37" t="s">
        <v>197</v>
      </c>
      <c r="C17" s="37" t="s">
        <v>197</v>
      </c>
      <c r="D17" s="37" t="s">
        <v>197</v>
      </c>
    </row>
    <row r="18" s="2" customFormat="1" ht="18" customHeight="1" spans="1:4">
      <c r="A18" s="37" t="s">
        <v>98</v>
      </c>
      <c r="B18" s="37" t="s">
        <v>251</v>
      </c>
      <c r="C18" s="37" t="s">
        <v>252</v>
      </c>
      <c r="D18" s="37" t="s">
        <v>252</v>
      </c>
    </row>
    <row r="19" s="2" customFormat="1" ht="18" customHeight="1" spans="1:4">
      <c r="A19" s="37" t="s">
        <v>100</v>
      </c>
      <c r="B19" s="37" t="s">
        <v>174</v>
      </c>
      <c r="C19" s="37" t="s">
        <v>253</v>
      </c>
      <c r="D19" s="37" t="s">
        <v>253</v>
      </c>
    </row>
    <row r="20" s="2" customFormat="1" ht="18" customHeight="1" spans="1:4">
      <c r="A20" s="37" t="s">
        <v>102</v>
      </c>
      <c r="B20" s="37" t="s">
        <v>238</v>
      </c>
      <c r="C20" s="37" t="s">
        <v>238</v>
      </c>
      <c r="D20" s="37" t="s">
        <v>238</v>
      </c>
    </row>
    <row r="21" s="2" customFormat="1" ht="18" customHeight="1" spans="1:4">
      <c r="A21" s="37" t="s">
        <v>104</v>
      </c>
      <c r="B21" s="37" t="s">
        <v>239</v>
      </c>
      <c r="C21" s="37" t="s">
        <v>239</v>
      </c>
      <c r="D21" s="37" t="s">
        <v>239</v>
      </c>
    </row>
    <row r="22" s="2" customFormat="1" ht="18" customHeight="1" spans="1:4">
      <c r="A22" s="37" t="s">
        <v>200</v>
      </c>
      <c r="B22" s="37" t="s">
        <v>201</v>
      </c>
      <c r="C22" s="37" t="s">
        <v>201</v>
      </c>
      <c r="D22" s="37" t="s">
        <v>201</v>
      </c>
    </row>
  </sheetData>
  <mergeCells count="1">
    <mergeCell ref="A1:D1"/>
  </mergeCells>
  <hyperlinks>
    <hyperlink ref="E1" location="'Price Quotation'!A1" display="Retur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Price Quotation</vt:lpstr>
      <vt:lpstr>NWH1000-CMOS-P</vt:lpstr>
      <vt:lpstr>NWH1000-SCMOS</vt:lpstr>
      <vt:lpstr>NWH1000-UV</vt:lpstr>
      <vt:lpstr>NWH1000-NIR</vt:lpstr>
      <vt:lpstr>NWH1000-SWIR</vt:lpstr>
      <vt:lpstr>NWH1000-LWIR</vt:lpstr>
      <vt:lpstr>NWH3000-VNIR</vt:lpstr>
      <vt:lpstr>NWH3000-NIR</vt:lpstr>
      <vt:lpstr>NWH4000VIS</vt:lpstr>
      <vt:lpstr>NWH4000VNIR</vt:lpstr>
      <vt:lpstr>NWH5000</vt:lpstr>
      <vt:lpstr>NWH6000</vt:lpstr>
      <vt:lpstr>NWH8000</vt:lpstr>
      <vt:lpstr>NWH9000E</vt:lpstr>
      <vt:lpstr>NWH9000U</vt:lpstr>
      <vt:lpstr>NWH9000L-VNIR</vt:lpstr>
      <vt:lpstr>NWH9000L-NIR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74005</dc:creator>
  <cp:lastModifiedBy>翟爽</cp:lastModifiedBy>
  <dcterms:created xsi:type="dcterms:W3CDTF">2025-08-14T03:15:00Z</dcterms:created>
  <dcterms:modified xsi:type="dcterms:W3CDTF">2025-08-26T09:10:45Z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C238695799E546C0AE8EF5614ADB6E51_11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